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4\AppData\Local\Temp\Rar$DIa5928.45216\"/>
    </mc:Choice>
  </mc:AlternateContent>
  <bookViews>
    <workbookView xWindow="0" yWindow="0" windowWidth="28650" windowHeight="11700"/>
  </bookViews>
  <sheets>
    <sheet name="Расходы" sheetId="1" r:id="rId1"/>
  </sheets>
  <definedNames>
    <definedName name="_xlnm._FilterDatabase" localSheetId="0" hidden="1">Расходы!$A$12:$H$12</definedName>
    <definedName name="_xlnm.Print_Area" localSheetId="0">Расходы!$A$1:$H$875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9" i="1" l="1"/>
  <c r="G868" i="1" s="1"/>
  <c r="G873" i="1"/>
  <c r="G872" i="1" s="1"/>
  <c r="G871" i="1" s="1"/>
  <c r="F873" i="1"/>
  <c r="F872" i="1" s="1"/>
  <c r="F869" i="1"/>
  <c r="F868" i="1" s="1"/>
  <c r="F867" i="1" s="1"/>
  <c r="H870" i="1"/>
  <c r="H874" i="1"/>
  <c r="G848" i="1"/>
  <c r="G847" i="1" s="1"/>
  <c r="G851" i="1"/>
  <c r="G850" i="1" s="1"/>
  <c r="G854" i="1"/>
  <c r="G853" i="1" s="1"/>
  <c r="G858" i="1"/>
  <c r="G857" i="1" s="1"/>
  <c r="G861" i="1"/>
  <c r="G860" i="1" s="1"/>
  <c r="F861" i="1"/>
  <c r="F860" i="1" s="1"/>
  <c r="F858" i="1"/>
  <c r="H858" i="1" s="1"/>
  <c r="F854" i="1"/>
  <c r="F853" i="1" s="1"/>
  <c r="F851" i="1"/>
  <c r="F850" i="1" s="1"/>
  <c r="F848" i="1"/>
  <c r="F847" i="1" s="1"/>
  <c r="H849" i="1"/>
  <c r="H852" i="1"/>
  <c r="H855" i="1"/>
  <c r="H859" i="1"/>
  <c r="H862" i="1"/>
  <c r="G840" i="1"/>
  <c r="G839" i="1" s="1"/>
  <c r="F840" i="1"/>
  <c r="F839" i="1" s="1"/>
  <c r="G836" i="1"/>
  <c r="G835" i="1" s="1"/>
  <c r="F836" i="1"/>
  <c r="F835" i="1"/>
  <c r="G830" i="1"/>
  <c r="G829" i="1" s="1"/>
  <c r="F830" i="1"/>
  <c r="F829" i="1" s="1"/>
  <c r="F828" i="1" s="1"/>
  <c r="F827" i="1" s="1"/>
  <c r="H831" i="1"/>
  <c r="H837" i="1"/>
  <c r="H838" i="1"/>
  <c r="H841" i="1"/>
  <c r="H814" i="1"/>
  <c r="H820" i="1"/>
  <c r="H823" i="1"/>
  <c r="H824" i="1"/>
  <c r="G819" i="1"/>
  <c r="G818" i="1" s="1"/>
  <c r="G822" i="1"/>
  <c r="F822" i="1"/>
  <c r="F821" i="1" s="1"/>
  <c r="F819" i="1"/>
  <c r="F818" i="1" s="1"/>
  <c r="H805" i="1"/>
  <c r="H811" i="1"/>
  <c r="G810" i="1"/>
  <c r="G809" i="1" s="1"/>
  <c r="G813" i="1"/>
  <c r="F813" i="1"/>
  <c r="F812" i="1" s="1"/>
  <c r="F810" i="1"/>
  <c r="F809" i="1" s="1"/>
  <c r="G804" i="1"/>
  <c r="G803" i="1" s="1"/>
  <c r="G802" i="1" s="1"/>
  <c r="G801" i="1" s="1"/>
  <c r="G800" i="1" s="1"/>
  <c r="F804" i="1"/>
  <c r="F803" i="1" s="1"/>
  <c r="H798" i="1"/>
  <c r="G797" i="1"/>
  <c r="G796" i="1" s="1"/>
  <c r="G795" i="1" s="1"/>
  <c r="G794" i="1" s="1"/>
  <c r="G793" i="1" s="1"/>
  <c r="F797" i="1"/>
  <c r="F796" i="1" s="1"/>
  <c r="H792" i="1"/>
  <c r="G791" i="1"/>
  <c r="G790" i="1" s="1"/>
  <c r="G789" i="1" s="1"/>
  <c r="G788" i="1" s="1"/>
  <c r="G787" i="1" s="1"/>
  <c r="G786" i="1" s="1"/>
  <c r="F791" i="1"/>
  <c r="H784" i="1"/>
  <c r="G783" i="1"/>
  <c r="G782" i="1" s="1"/>
  <c r="G781" i="1" s="1"/>
  <c r="G780" i="1" s="1"/>
  <c r="G779" i="1" s="1"/>
  <c r="G778" i="1" s="1"/>
  <c r="F783" i="1"/>
  <c r="H776" i="1"/>
  <c r="G775" i="1"/>
  <c r="G774" i="1" s="1"/>
  <c r="G773" i="1" s="1"/>
  <c r="G772" i="1" s="1"/>
  <c r="G771" i="1" s="1"/>
  <c r="G770" i="1" s="1"/>
  <c r="F775" i="1"/>
  <c r="F774" i="1" s="1"/>
  <c r="F773" i="1" s="1"/>
  <c r="F772" i="1" s="1"/>
  <c r="F771" i="1" s="1"/>
  <c r="F770" i="1" s="1"/>
  <c r="G752" i="1"/>
  <c r="G751" i="1" s="1"/>
  <c r="G750" i="1" s="1"/>
  <c r="G758" i="1"/>
  <c r="G757" i="1" s="1"/>
  <c r="G762" i="1"/>
  <c r="G761" i="1" s="1"/>
  <c r="G767" i="1"/>
  <c r="G766" i="1" s="1"/>
  <c r="G765" i="1" s="1"/>
  <c r="G764" i="1" s="1"/>
  <c r="F767" i="1"/>
  <c r="F766" i="1" s="1"/>
  <c r="F762" i="1"/>
  <c r="F761" i="1" s="1"/>
  <c r="F758" i="1"/>
  <c r="F757" i="1" s="1"/>
  <c r="F752" i="1"/>
  <c r="F751" i="1" s="1"/>
  <c r="H744" i="1"/>
  <c r="H747" i="1"/>
  <c r="H753" i="1"/>
  <c r="H754" i="1"/>
  <c r="H755" i="1"/>
  <c r="H759" i="1"/>
  <c r="H760" i="1"/>
  <c r="H763" i="1"/>
  <c r="H768" i="1"/>
  <c r="G743" i="1"/>
  <c r="G746" i="1"/>
  <c r="G745" i="1" s="1"/>
  <c r="F746" i="1"/>
  <c r="F745" i="1" s="1"/>
  <c r="F743" i="1"/>
  <c r="F742" i="1" s="1"/>
  <c r="G735" i="1"/>
  <c r="G734" i="1" s="1"/>
  <c r="G733" i="1" s="1"/>
  <c r="G732" i="1" s="1"/>
  <c r="F735" i="1"/>
  <c r="F734" i="1" s="1"/>
  <c r="F733" i="1" s="1"/>
  <c r="G730" i="1"/>
  <c r="G729" i="1" s="1"/>
  <c r="F730" i="1"/>
  <c r="F729" i="1" s="1"/>
  <c r="F728" i="1" s="1"/>
  <c r="F727" i="1" s="1"/>
  <c r="G725" i="1"/>
  <c r="F725" i="1"/>
  <c r="F724" i="1" s="1"/>
  <c r="F723" i="1" s="1"/>
  <c r="G721" i="1"/>
  <c r="G720" i="1" s="1"/>
  <c r="H720" i="1" s="1"/>
  <c r="F721" i="1"/>
  <c r="F720" i="1" s="1"/>
  <c r="F719" i="1" s="1"/>
  <c r="G717" i="1"/>
  <c r="G716" i="1" s="1"/>
  <c r="G715" i="1" s="1"/>
  <c r="F717" i="1"/>
  <c r="F716" i="1" s="1"/>
  <c r="F715" i="1" s="1"/>
  <c r="F714" i="1" s="1"/>
  <c r="G711" i="1"/>
  <c r="G710" i="1" s="1"/>
  <c r="G709" i="1" s="1"/>
  <c r="G708" i="1" s="1"/>
  <c r="F711" i="1"/>
  <c r="G705" i="1"/>
  <c r="G704" i="1" s="1"/>
  <c r="G702" i="1"/>
  <c r="G701" i="1" s="1"/>
  <c r="F705" i="1"/>
  <c r="F704" i="1" s="1"/>
  <c r="F702" i="1"/>
  <c r="F701" i="1" s="1"/>
  <c r="G697" i="1"/>
  <c r="G696" i="1" s="1"/>
  <c r="G694" i="1"/>
  <c r="G693" i="1" s="1"/>
  <c r="G690" i="1"/>
  <c r="G689" i="1" s="1"/>
  <c r="G688" i="1" s="1"/>
  <c r="F697" i="1"/>
  <c r="F696" i="1" s="1"/>
  <c r="F694" i="1"/>
  <c r="F693" i="1" s="1"/>
  <c r="F690" i="1"/>
  <c r="F689" i="1" s="1"/>
  <c r="F688" i="1" s="1"/>
  <c r="G685" i="1"/>
  <c r="G684" i="1" s="1"/>
  <c r="G683" i="1" s="1"/>
  <c r="F685" i="1"/>
  <c r="H685" i="1" s="1"/>
  <c r="G681" i="1"/>
  <c r="G680" i="1" s="1"/>
  <c r="G678" i="1"/>
  <c r="G677" i="1" s="1"/>
  <c r="F681" i="1"/>
  <c r="F680" i="1" s="1"/>
  <c r="F678" i="1"/>
  <c r="F677" i="1" s="1"/>
  <c r="G672" i="1"/>
  <c r="G671" i="1" s="1"/>
  <c r="G668" i="1"/>
  <c r="G667" i="1" s="1"/>
  <c r="F672" i="1"/>
  <c r="F671" i="1"/>
  <c r="F668" i="1"/>
  <c r="F667" i="1" s="1"/>
  <c r="G663" i="1"/>
  <c r="F663" i="1"/>
  <c r="F662" i="1" s="1"/>
  <c r="G659" i="1"/>
  <c r="G658" i="1" s="1"/>
  <c r="F659" i="1"/>
  <c r="G654" i="1"/>
  <c r="G653" i="1" s="1"/>
  <c r="G652" i="1" s="1"/>
  <c r="F654" i="1"/>
  <c r="F653" i="1" s="1"/>
  <c r="F652" i="1" s="1"/>
  <c r="G650" i="1"/>
  <c r="G649" i="1" s="1"/>
  <c r="G648" i="1" s="1"/>
  <c r="F650" i="1"/>
  <c r="H650" i="1" s="1"/>
  <c r="H651" i="1"/>
  <c r="H655" i="1"/>
  <c r="H656" i="1"/>
  <c r="H660" i="1"/>
  <c r="H661" i="1"/>
  <c r="H664" i="1"/>
  <c r="H665" i="1"/>
  <c r="H668" i="1"/>
  <c r="H669" i="1"/>
  <c r="H670" i="1"/>
  <c r="H673" i="1"/>
  <c r="H674" i="1"/>
  <c r="H679" i="1"/>
  <c r="H682" i="1"/>
  <c r="H686" i="1"/>
  <c r="H690" i="1"/>
  <c r="H691" i="1"/>
  <c r="H695" i="1"/>
  <c r="H698" i="1"/>
  <c r="H703" i="1"/>
  <c r="H706" i="1"/>
  <c r="H712" i="1"/>
  <c r="H713" i="1"/>
  <c r="H718" i="1"/>
  <c r="H722" i="1"/>
  <c r="H726" i="1"/>
  <c r="H731" i="1"/>
  <c r="H735" i="1"/>
  <c r="H736" i="1"/>
  <c r="G641" i="1"/>
  <c r="G640" i="1" s="1"/>
  <c r="F641" i="1"/>
  <c r="F640" i="1" s="1"/>
  <c r="G638" i="1"/>
  <c r="G637" i="1" s="1"/>
  <c r="G636" i="1" s="1"/>
  <c r="F638" i="1"/>
  <c r="G634" i="1"/>
  <c r="F634" i="1"/>
  <c r="F633" i="1" s="1"/>
  <c r="G630" i="1"/>
  <c r="G629" i="1" s="1"/>
  <c r="F630" i="1"/>
  <c r="F629" i="1"/>
  <c r="G626" i="1"/>
  <c r="G625" i="1" s="1"/>
  <c r="F626" i="1"/>
  <c r="F625" i="1" s="1"/>
  <c r="G620" i="1"/>
  <c r="F620" i="1"/>
  <c r="F619" i="1" s="1"/>
  <c r="F618" i="1" s="1"/>
  <c r="G615" i="1"/>
  <c r="G614" i="1" s="1"/>
  <c r="G613" i="1" s="1"/>
  <c r="G612" i="1" s="1"/>
  <c r="G611" i="1" s="1"/>
  <c r="F615" i="1"/>
  <c r="F614" i="1" s="1"/>
  <c r="F613" i="1" s="1"/>
  <c r="G609" i="1"/>
  <c r="G608" i="1" s="1"/>
  <c r="F609" i="1"/>
  <c r="F608" i="1" s="1"/>
  <c r="G606" i="1"/>
  <c r="G605" i="1" s="1"/>
  <c r="F606" i="1"/>
  <c r="F605" i="1" s="1"/>
  <c r="F604" i="1" s="1"/>
  <c r="G602" i="1"/>
  <c r="G601" i="1" s="1"/>
  <c r="G600" i="1" s="1"/>
  <c r="F602" i="1"/>
  <c r="F601" i="1" s="1"/>
  <c r="F600" i="1" s="1"/>
  <c r="H603" i="1"/>
  <c r="H607" i="1"/>
  <c r="H610" i="1"/>
  <c r="H616" i="1"/>
  <c r="H621" i="1"/>
  <c r="H622" i="1"/>
  <c r="H623" i="1"/>
  <c r="H627" i="1"/>
  <c r="H628" i="1"/>
  <c r="H631" i="1"/>
  <c r="H632" i="1"/>
  <c r="H635" i="1"/>
  <c r="H639" i="1"/>
  <c r="H642" i="1"/>
  <c r="H591" i="1"/>
  <c r="H595" i="1"/>
  <c r="H583" i="1"/>
  <c r="G590" i="1"/>
  <c r="G594" i="1"/>
  <c r="G593" i="1" s="1"/>
  <c r="G592" i="1" s="1"/>
  <c r="F594" i="1"/>
  <c r="H594" i="1" s="1"/>
  <c r="F590" i="1"/>
  <c r="F589" i="1" s="1"/>
  <c r="F588" i="1" s="1"/>
  <c r="G582" i="1"/>
  <c r="G581" i="1" s="1"/>
  <c r="G580" i="1" s="1"/>
  <c r="G579" i="1" s="1"/>
  <c r="G578" i="1" s="1"/>
  <c r="F582" i="1"/>
  <c r="F581" i="1" s="1"/>
  <c r="F580" i="1" s="1"/>
  <c r="F579" i="1" s="1"/>
  <c r="F578" i="1" s="1"/>
  <c r="F577" i="1" s="1"/>
  <c r="G575" i="1"/>
  <c r="G574" i="1" s="1"/>
  <c r="G573" i="1" s="1"/>
  <c r="G572" i="1" s="1"/>
  <c r="F575" i="1"/>
  <c r="F574" i="1" s="1"/>
  <c r="G570" i="1"/>
  <c r="G569" i="1" s="1"/>
  <c r="G568" i="1" s="1"/>
  <c r="G567" i="1" s="1"/>
  <c r="F570" i="1"/>
  <c r="F569" i="1" s="1"/>
  <c r="F568" i="1" s="1"/>
  <c r="G565" i="1"/>
  <c r="G564" i="1" s="1"/>
  <c r="G563" i="1" s="1"/>
  <c r="G562" i="1" s="1"/>
  <c r="F565" i="1"/>
  <c r="F564" i="1" s="1"/>
  <c r="G560" i="1"/>
  <c r="G559" i="1" s="1"/>
  <c r="G558" i="1" s="1"/>
  <c r="F560" i="1"/>
  <c r="F559" i="1" s="1"/>
  <c r="G555" i="1"/>
  <c r="G554" i="1" s="1"/>
  <c r="G553" i="1" s="1"/>
  <c r="F555" i="1"/>
  <c r="F554" i="1" s="1"/>
  <c r="F553" i="1" s="1"/>
  <c r="G548" i="1"/>
  <c r="G547" i="1" s="1"/>
  <c r="G546" i="1" s="1"/>
  <c r="G545" i="1" s="1"/>
  <c r="F548" i="1"/>
  <c r="F547" i="1" s="1"/>
  <c r="F546" i="1" s="1"/>
  <c r="G543" i="1"/>
  <c r="G542" i="1" s="1"/>
  <c r="G541" i="1" s="1"/>
  <c r="G540" i="1" s="1"/>
  <c r="F543" i="1"/>
  <c r="F542" i="1" s="1"/>
  <c r="F541" i="1" s="1"/>
  <c r="F540" i="1" s="1"/>
  <c r="G538" i="1"/>
  <c r="G537" i="1" s="1"/>
  <c r="G536" i="1" s="1"/>
  <c r="F538" i="1"/>
  <c r="G534" i="1"/>
  <c r="G533" i="1" s="1"/>
  <c r="G532" i="1" s="1"/>
  <c r="F534" i="1"/>
  <c r="F533" i="1" s="1"/>
  <c r="F532" i="1" s="1"/>
  <c r="G528" i="1"/>
  <c r="G527" i="1" s="1"/>
  <c r="G526" i="1" s="1"/>
  <c r="G525" i="1" s="1"/>
  <c r="F528" i="1"/>
  <c r="F527" i="1" s="1"/>
  <c r="H529" i="1"/>
  <c r="H530" i="1"/>
  <c r="H535" i="1"/>
  <c r="H539" i="1"/>
  <c r="H544" i="1"/>
  <c r="H549" i="1"/>
  <c r="H556" i="1"/>
  <c r="H557" i="1"/>
  <c r="H561" i="1"/>
  <c r="H566" i="1"/>
  <c r="H571" i="1"/>
  <c r="H576" i="1"/>
  <c r="G520" i="1"/>
  <c r="G519" i="1" s="1"/>
  <c r="G518" i="1" s="1"/>
  <c r="F520" i="1"/>
  <c r="F519" i="1" s="1"/>
  <c r="F518" i="1" s="1"/>
  <c r="G516" i="1"/>
  <c r="G515" i="1" s="1"/>
  <c r="F516" i="1"/>
  <c r="F515" i="1" s="1"/>
  <c r="F514" i="1" s="1"/>
  <c r="G512" i="1"/>
  <c r="G511" i="1" s="1"/>
  <c r="G510" i="1" s="1"/>
  <c r="F512" i="1"/>
  <c r="G507" i="1"/>
  <c r="G506" i="1" s="1"/>
  <c r="G505" i="1" s="1"/>
  <c r="G504" i="1" s="1"/>
  <c r="F507" i="1"/>
  <c r="F506" i="1" s="1"/>
  <c r="G502" i="1"/>
  <c r="G501" i="1" s="1"/>
  <c r="G500" i="1" s="1"/>
  <c r="F502" i="1"/>
  <c r="G498" i="1"/>
  <c r="G497" i="1" s="1"/>
  <c r="G496" i="1" s="1"/>
  <c r="F498" i="1"/>
  <c r="F497" i="1" s="1"/>
  <c r="F496" i="1" s="1"/>
  <c r="G494" i="1"/>
  <c r="G493" i="1" s="1"/>
  <c r="G492" i="1" s="1"/>
  <c r="F494" i="1"/>
  <c r="F493" i="1" s="1"/>
  <c r="F492" i="1" s="1"/>
  <c r="G490" i="1"/>
  <c r="G489" i="1" s="1"/>
  <c r="G488" i="1" s="1"/>
  <c r="F490" i="1"/>
  <c r="F489" i="1" s="1"/>
  <c r="G485" i="1"/>
  <c r="G484" i="1" s="1"/>
  <c r="G483" i="1" s="1"/>
  <c r="F485" i="1"/>
  <c r="G481" i="1"/>
  <c r="G480" i="1" s="1"/>
  <c r="G479" i="1" s="1"/>
  <c r="F481" i="1"/>
  <c r="G477" i="1"/>
  <c r="G476" i="1" s="1"/>
  <c r="G475" i="1" s="1"/>
  <c r="F477" i="1"/>
  <c r="F476" i="1"/>
  <c r="G471" i="1"/>
  <c r="G470" i="1" s="1"/>
  <c r="G466" i="1"/>
  <c r="G465" i="1" s="1"/>
  <c r="G464" i="1" s="1"/>
  <c r="F466" i="1"/>
  <c r="F465" i="1" s="1"/>
  <c r="F464" i="1" s="1"/>
  <c r="F471" i="1"/>
  <c r="F470" i="1" s="1"/>
  <c r="F469" i="1" s="1"/>
  <c r="H467" i="1"/>
  <c r="H468" i="1"/>
  <c r="H472" i="1"/>
  <c r="H473" i="1"/>
  <c r="H478" i="1"/>
  <c r="H482" i="1"/>
  <c r="H486" i="1"/>
  <c r="H491" i="1"/>
  <c r="H495" i="1"/>
  <c r="H499" i="1"/>
  <c r="H503" i="1"/>
  <c r="H508" i="1"/>
  <c r="H513" i="1"/>
  <c r="H517" i="1"/>
  <c r="H521" i="1"/>
  <c r="G458" i="1"/>
  <c r="G457" i="1" s="1"/>
  <c r="G456" i="1" s="1"/>
  <c r="G455" i="1" s="1"/>
  <c r="F458" i="1"/>
  <c r="F457" i="1" s="1"/>
  <c r="F456" i="1" s="1"/>
  <c r="G453" i="1"/>
  <c r="G452" i="1" s="1"/>
  <c r="G451" i="1" s="1"/>
  <c r="G450" i="1" s="1"/>
  <c r="F453" i="1"/>
  <c r="F452" i="1" s="1"/>
  <c r="G448" i="1"/>
  <c r="G447" i="1" s="1"/>
  <c r="G446" i="1" s="1"/>
  <c r="G445" i="1" s="1"/>
  <c r="F448" i="1"/>
  <c r="G442" i="1"/>
  <c r="G441" i="1" s="1"/>
  <c r="G440" i="1" s="1"/>
  <c r="F442" i="1"/>
  <c r="F441" i="1" s="1"/>
  <c r="G437" i="1"/>
  <c r="G436" i="1" s="1"/>
  <c r="G435" i="1" s="1"/>
  <c r="F437" i="1"/>
  <c r="F436" i="1" s="1"/>
  <c r="F435" i="1" s="1"/>
  <c r="H438" i="1"/>
  <c r="H439" i="1"/>
  <c r="H443" i="1"/>
  <c r="H444" i="1"/>
  <c r="H449" i="1"/>
  <c r="H454" i="1"/>
  <c r="H459" i="1"/>
  <c r="G428" i="1"/>
  <c r="G427" i="1" s="1"/>
  <c r="G426" i="1" s="1"/>
  <c r="G425" i="1" s="1"/>
  <c r="G424" i="1" s="1"/>
  <c r="G423" i="1" s="1"/>
  <c r="F428" i="1"/>
  <c r="F427" i="1" s="1"/>
  <c r="H429" i="1"/>
  <c r="G393" i="1"/>
  <c r="G392" i="1" s="1"/>
  <c r="F393" i="1"/>
  <c r="F392" i="1" s="1"/>
  <c r="F391" i="1" s="1"/>
  <c r="G389" i="1"/>
  <c r="G388" i="1" s="1"/>
  <c r="G387" i="1" s="1"/>
  <c r="F389" i="1"/>
  <c r="F388" i="1" s="1"/>
  <c r="G383" i="1"/>
  <c r="G382" i="1" s="1"/>
  <c r="F383" i="1"/>
  <c r="F382" i="1" s="1"/>
  <c r="G379" i="1"/>
  <c r="G378" i="1" s="1"/>
  <c r="F379" i="1"/>
  <c r="F378" i="1" s="1"/>
  <c r="G375" i="1"/>
  <c r="G374" i="1" s="1"/>
  <c r="F375" i="1"/>
  <c r="F374" i="1" s="1"/>
  <c r="G371" i="1"/>
  <c r="G370" i="1" s="1"/>
  <c r="G369" i="1" s="1"/>
  <c r="F371" i="1"/>
  <c r="F370" i="1" s="1"/>
  <c r="G367" i="1"/>
  <c r="G366" i="1" s="1"/>
  <c r="G365" i="1" s="1"/>
  <c r="F367" i="1"/>
  <c r="F366" i="1" s="1"/>
  <c r="F365" i="1" s="1"/>
  <c r="G363" i="1"/>
  <c r="F363" i="1"/>
  <c r="F362" i="1" s="1"/>
  <c r="F361" i="1" s="1"/>
  <c r="G359" i="1"/>
  <c r="G358" i="1" s="1"/>
  <c r="G357" i="1" s="1"/>
  <c r="F359" i="1"/>
  <c r="F358" i="1" s="1"/>
  <c r="F357" i="1" s="1"/>
  <c r="G355" i="1"/>
  <c r="G354" i="1" s="1"/>
  <c r="G353" i="1" s="1"/>
  <c r="F355" i="1"/>
  <c r="F354" i="1" s="1"/>
  <c r="G350" i="1"/>
  <c r="G349" i="1" s="1"/>
  <c r="F350" i="1"/>
  <c r="F349" i="1" s="1"/>
  <c r="F348" i="1" s="1"/>
  <c r="G346" i="1"/>
  <c r="G345" i="1" s="1"/>
  <c r="G344" i="1" s="1"/>
  <c r="F346" i="1"/>
  <c r="F345" i="1" s="1"/>
  <c r="G342" i="1"/>
  <c r="G341" i="1" s="1"/>
  <c r="G340" i="1" s="1"/>
  <c r="F342" i="1"/>
  <c r="F341" i="1" s="1"/>
  <c r="F340" i="1" s="1"/>
  <c r="G399" i="1"/>
  <c r="G398" i="1" s="1"/>
  <c r="G397" i="1" s="1"/>
  <c r="G396" i="1" s="1"/>
  <c r="G395" i="1" s="1"/>
  <c r="F399" i="1"/>
  <c r="F398" i="1" s="1"/>
  <c r="G405" i="1"/>
  <c r="G404" i="1" s="1"/>
  <c r="F405" i="1"/>
  <c r="G409" i="1"/>
  <c r="G408" i="1" s="1"/>
  <c r="G407" i="1" s="1"/>
  <c r="F409" i="1"/>
  <c r="F408" i="1" s="1"/>
  <c r="F407" i="1" s="1"/>
  <c r="G413" i="1"/>
  <c r="G412" i="1" s="1"/>
  <c r="G411" i="1" s="1"/>
  <c r="F413" i="1"/>
  <c r="F412" i="1" s="1"/>
  <c r="F411" i="1" s="1"/>
  <c r="G417" i="1"/>
  <c r="G416" i="1" s="1"/>
  <c r="G415" i="1" s="1"/>
  <c r="F417" i="1"/>
  <c r="F416" i="1" s="1"/>
  <c r="F415" i="1" s="1"/>
  <c r="G421" i="1"/>
  <c r="G420" i="1" s="1"/>
  <c r="G419" i="1" s="1"/>
  <c r="F421" i="1"/>
  <c r="F420" i="1" s="1"/>
  <c r="F419" i="1" s="1"/>
  <c r="H343" i="1"/>
  <c r="H347" i="1"/>
  <c r="H351" i="1"/>
  <c r="H352" i="1"/>
  <c r="H356" i="1"/>
  <c r="H360" i="1"/>
  <c r="H364" i="1"/>
  <c r="H368" i="1"/>
  <c r="H372" i="1"/>
  <c r="H376" i="1"/>
  <c r="H377" i="1"/>
  <c r="H380" i="1"/>
  <c r="H381" i="1"/>
  <c r="H384" i="1"/>
  <c r="H385" i="1"/>
  <c r="H386" i="1"/>
  <c r="H390" i="1"/>
  <c r="H394" i="1"/>
  <c r="H400" i="1"/>
  <c r="H406" i="1"/>
  <c r="H410" i="1"/>
  <c r="H414" i="1"/>
  <c r="H418" i="1"/>
  <c r="H422" i="1"/>
  <c r="H581" i="1" l="1"/>
  <c r="H725" i="1"/>
  <c r="H822" i="1"/>
  <c r="H538" i="1"/>
  <c r="H606" i="1"/>
  <c r="H638" i="1"/>
  <c r="H783" i="1"/>
  <c r="H634" i="1"/>
  <c r="F666" i="1"/>
  <c r="H813" i="1"/>
  <c r="H578" i="1"/>
  <c r="H590" i="1"/>
  <c r="H659" i="1"/>
  <c r="G812" i="1"/>
  <c r="F857" i="1"/>
  <c r="H857" i="1" s="1"/>
  <c r="H520" i="1"/>
  <c r="H512" i="1"/>
  <c r="H705" i="1"/>
  <c r="H711" i="1"/>
  <c r="H791" i="1"/>
  <c r="H608" i="1"/>
  <c r="G604" i="1"/>
  <c r="G599" i="1" s="1"/>
  <c r="G598" i="1" s="1"/>
  <c r="H829" i="1"/>
  <c r="G828" i="1"/>
  <c r="G827" i="1" s="1"/>
  <c r="G826" i="1" s="1"/>
  <c r="H804" i="1"/>
  <c r="F593" i="1"/>
  <c r="F592" i="1" s="1"/>
  <c r="H592" i="1" s="1"/>
  <c r="G589" i="1"/>
  <c r="G588" i="1" s="1"/>
  <c r="G587" i="1" s="1"/>
  <c r="G586" i="1" s="1"/>
  <c r="G585" i="1" s="1"/>
  <c r="G584" i="1" s="1"/>
  <c r="H580" i="1"/>
  <c r="H620" i="1"/>
  <c r="H640" i="1"/>
  <c r="H717" i="1"/>
  <c r="H654" i="1"/>
  <c r="H663" i="1"/>
  <c r="F684" i="1"/>
  <c r="F683" i="1" s="1"/>
  <c r="H683" i="1" s="1"/>
  <c r="G724" i="1"/>
  <c r="G723" i="1" s="1"/>
  <c r="G756" i="1"/>
  <c r="G749" i="1" s="1"/>
  <c r="G748" i="1" s="1"/>
  <c r="H772" i="1"/>
  <c r="H830" i="1"/>
  <c r="H836" i="1"/>
  <c r="H773" i="1"/>
  <c r="H860" i="1"/>
  <c r="H579" i="1"/>
  <c r="H681" i="1"/>
  <c r="H702" i="1"/>
  <c r="H775" i="1"/>
  <c r="H771" i="1"/>
  <c r="H494" i="1"/>
  <c r="H481" i="1"/>
  <c r="H502" i="1"/>
  <c r="H582" i="1"/>
  <c r="H609" i="1"/>
  <c r="H602" i="1"/>
  <c r="H626" i="1"/>
  <c r="F637" i="1"/>
  <c r="F636" i="1" s="1"/>
  <c r="H636" i="1" s="1"/>
  <c r="F649" i="1"/>
  <c r="F658" i="1"/>
  <c r="F657" i="1" s="1"/>
  <c r="H704" i="1"/>
  <c r="F710" i="1"/>
  <c r="F709" i="1" s="1"/>
  <c r="H709" i="1" s="1"/>
  <c r="H721" i="1"/>
  <c r="H730" i="1"/>
  <c r="H743" i="1"/>
  <c r="H774" i="1"/>
  <c r="F782" i="1"/>
  <c r="F781" i="1" s="1"/>
  <c r="F780" i="1" s="1"/>
  <c r="F790" i="1"/>
  <c r="F789" i="1" s="1"/>
  <c r="F788" i="1" s="1"/>
  <c r="F787" i="1" s="1"/>
  <c r="F786" i="1" s="1"/>
  <c r="H786" i="1" s="1"/>
  <c r="H861" i="1"/>
  <c r="H869" i="1"/>
  <c r="H868" i="1"/>
  <c r="G867" i="1"/>
  <c r="G866" i="1" s="1"/>
  <c r="G865" i="1" s="1"/>
  <c r="G864" i="1" s="1"/>
  <c r="H872" i="1"/>
  <c r="F871" i="1"/>
  <c r="H871" i="1" s="1"/>
  <c r="H873" i="1"/>
  <c r="G856" i="1"/>
  <c r="H853" i="1"/>
  <c r="H850" i="1"/>
  <c r="H851" i="1"/>
  <c r="G846" i="1"/>
  <c r="H848" i="1"/>
  <c r="H854" i="1"/>
  <c r="H847" i="1"/>
  <c r="F846" i="1"/>
  <c r="G834" i="1"/>
  <c r="G833" i="1" s="1"/>
  <c r="G832" i="1" s="1"/>
  <c r="H839" i="1"/>
  <c r="H840" i="1"/>
  <c r="H835" i="1"/>
  <c r="F834" i="1"/>
  <c r="F826" i="1"/>
  <c r="G821" i="1"/>
  <c r="H821" i="1" s="1"/>
  <c r="H819" i="1"/>
  <c r="H818" i="1"/>
  <c r="H812" i="1"/>
  <c r="F808" i="1"/>
  <c r="F807" i="1" s="1"/>
  <c r="F806" i="1" s="1"/>
  <c r="G808" i="1"/>
  <c r="G807" i="1" s="1"/>
  <c r="G806" i="1" s="1"/>
  <c r="H806" i="1" s="1"/>
  <c r="H810" i="1"/>
  <c r="H809" i="1"/>
  <c r="H807" i="1"/>
  <c r="F802" i="1"/>
  <c r="H803" i="1"/>
  <c r="F817" i="1"/>
  <c r="F816" i="1" s="1"/>
  <c r="F815" i="1" s="1"/>
  <c r="F795" i="1"/>
  <c r="F794" i="1" s="1"/>
  <c r="F793" i="1" s="1"/>
  <c r="H796" i="1"/>
  <c r="G785" i="1"/>
  <c r="H797" i="1"/>
  <c r="H782" i="1"/>
  <c r="H781" i="1"/>
  <c r="H758" i="1"/>
  <c r="H745" i="1"/>
  <c r="H746" i="1"/>
  <c r="G742" i="1"/>
  <c r="H762" i="1"/>
  <c r="H757" i="1"/>
  <c r="H766" i="1"/>
  <c r="H767" i="1"/>
  <c r="H761" i="1"/>
  <c r="F765" i="1"/>
  <c r="F756" i="1"/>
  <c r="H756" i="1" s="1"/>
  <c r="H751" i="1"/>
  <c r="F750" i="1"/>
  <c r="H752" i="1"/>
  <c r="F741" i="1"/>
  <c r="F740" i="1" s="1"/>
  <c r="F739" i="1" s="1"/>
  <c r="H733" i="1"/>
  <c r="H734" i="1"/>
  <c r="F732" i="1"/>
  <c r="H732" i="1" s="1"/>
  <c r="H729" i="1"/>
  <c r="G728" i="1"/>
  <c r="G727" i="1" s="1"/>
  <c r="H723" i="1"/>
  <c r="H724" i="1"/>
  <c r="G719" i="1"/>
  <c r="H719" i="1" s="1"/>
  <c r="H716" i="1"/>
  <c r="H715" i="1"/>
  <c r="G700" i="1"/>
  <c r="G699" i="1" s="1"/>
  <c r="H701" i="1"/>
  <c r="F700" i="1"/>
  <c r="H696" i="1"/>
  <c r="H693" i="1"/>
  <c r="G692" i="1"/>
  <c r="G687" i="1" s="1"/>
  <c r="H694" i="1"/>
  <c r="H697" i="1"/>
  <c r="F692" i="1"/>
  <c r="H688" i="1"/>
  <c r="H689" i="1"/>
  <c r="G676" i="1"/>
  <c r="G675" i="1" s="1"/>
  <c r="H680" i="1"/>
  <c r="H677" i="1"/>
  <c r="F676" i="1"/>
  <c r="H678" i="1"/>
  <c r="H672" i="1"/>
  <c r="G666" i="1"/>
  <c r="H666" i="1" s="1"/>
  <c r="H667" i="1"/>
  <c r="H671" i="1"/>
  <c r="G662" i="1"/>
  <c r="H662" i="1" s="1"/>
  <c r="H658" i="1"/>
  <c r="H652" i="1"/>
  <c r="H653" i="1"/>
  <c r="H649" i="1"/>
  <c r="F648" i="1"/>
  <c r="H648" i="1" s="1"/>
  <c r="H641" i="1"/>
  <c r="H637" i="1"/>
  <c r="G633" i="1"/>
  <c r="G624" i="1" s="1"/>
  <c r="F624" i="1"/>
  <c r="H630" i="1"/>
  <c r="H629" i="1"/>
  <c r="H625" i="1"/>
  <c r="G619" i="1"/>
  <c r="G618" i="1" s="1"/>
  <c r="H615" i="1"/>
  <c r="H614" i="1"/>
  <c r="H613" i="1"/>
  <c r="F612" i="1"/>
  <c r="F611" i="1" s="1"/>
  <c r="H611" i="1" s="1"/>
  <c r="H604" i="1"/>
  <c r="H605" i="1"/>
  <c r="H600" i="1"/>
  <c r="F599" i="1"/>
  <c r="H601" i="1"/>
  <c r="H589" i="1"/>
  <c r="H588" i="1"/>
  <c r="H498" i="1"/>
  <c r="H485" i="1"/>
  <c r="H367" i="1"/>
  <c r="H393" i="1"/>
  <c r="H442" i="1"/>
  <c r="H458" i="1"/>
  <c r="H466" i="1"/>
  <c r="H477" i="1"/>
  <c r="F501" i="1"/>
  <c r="H501" i="1" s="1"/>
  <c r="F511" i="1"/>
  <c r="H511" i="1" s="1"/>
  <c r="H516" i="1"/>
  <c r="H555" i="1"/>
  <c r="H543" i="1"/>
  <c r="H448" i="1"/>
  <c r="F480" i="1"/>
  <c r="H480" i="1" s="1"/>
  <c r="F484" i="1"/>
  <c r="F483" i="1" s="1"/>
  <c r="H483" i="1" s="1"/>
  <c r="H490" i="1"/>
  <c r="H507" i="1"/>
  <c r="H548" i="1"/>
  <c r="F537" i="1"/>
  <c r="F536" i="1" s="1"/>
  <c r="H536" i="1" s="1"/>
  <c r="H560" i="1"/>
  <c r="H574" i="1"/>
  <c r="F573" i="1"/>
  <c r="F572" i="1" s="1"/>
  <c r="H572" i="1" s="1"/>
  <c r="H575" i="1"/>
  <c r="H570" i="1"/>
  <c r="H568" i="1"/>
  <c r="F567" i="1"/>
  <c r="H567" i="1" s="1"/>
  <c r="H569" i="1"/>
  <c r="F563" i="1"/>
  <c r="F562" i="1" s="1"/>
  <c r="H562" i="1" s="1"/>
  <c r="H564" i="1"/>
  <c r="H565" i="1"/>
  <c r="G552" i="1"/>
  <c r="G551" i="1" s="1"/>
  <c r="G550" i="1" s="1"/>
  <c r="H559" i="1"/>
  <c r="F558" i="1"/>
  <c r="H558" i="1" s="1"/>
  <c r="H553" i="1"/>
  <c r="H554" i="1"/>
  <c r="H546" i="1"/>
  <c r="F545" i="1"/>
  <c r="H545" i="1" s="1"/>
  <c r="H547" i="1"/>
  <c r="H540" i="1"/>
  <c r="H542" i="1"/>
  <c r="H541" i="1"/>
  <c r="G531" i="1"/>
  <c r="G524" i="1"/>
  <c r="G523" i="1" s="1"/>
  <c r="H534" i="1"/>
  <c r="H533" i="1"/>
  <c r="H532" i="1"/>
  <c r="H527" i="1"/>
  <c r="F526" i="1"/>
  <c r="F525" i="1" s="1"/>
  <c r="H528" i="1"/>
  <c r="H525" i="1"/>
  <c r="H518" i="1"/>
  <c r="H519" i="1"/>
  <c r="H515" i="1"/>
  <c r="G514" i="1"/>
  <c r="H514" i="1" s="1"/>
  <c r="H506" i="1"/>
  <c r="F505" i="1"/>
  <c r="H496" i="1"/>
  <c r="G487" i="1"/>
  <c r="H497" i="1"/>
  <c r="H493" i="1"/>
  <c r="H492" i="1"/>
  <c r="H489" i="1"/>
  <c r="F488" i="1"/>
  <c r="H484" i="1"/>
  <c r="G474" i="1"/>
  <c r="F479" i="1"/>
  <c r="H479" i="1" s="1"/>
  <c r="H476" i="1"/>
  <c r="F475" i="1"/>
  <c r="H475" i="1" s="1"/>
  <c r="G469" i="1"/>
  <c r="G463" i="1" s="1"/>
  <c r="H470" i="1"/>
  <c r="H471" i="1"/>
  <c r="H464" i="1"/>
  <c r="F463" i="1"/>
  <c r="H465" i="1"/>
  <c r="H349" i="1"/>
  <c r="H413" i="1"/>
  <c r="H359" i="1"/>
  <c r="H405" i="1"/>
  <c r="H363" i="1"/>
  <c r="H392" i="1"/>
  <c r="G362" i="1"/>
  <c r="G361" i="1" s="1"/>
  <c r="H361" i="1" s="1"/>
  <c r="H409" i="1"/>
  <c r="H421" i="1"/>
  <c r="H417" i="1"/>
  <c r="F404" i="1"/>
  <c r="F403" i="1" s="1"/>
  <c r="F402" i="1" s="1"/>
  <c r="F401" i="1" s="1"/>
  <c r="H350" i="1"/>
  <c r="H355" i="1"/>
  <c r="H437" i="1"/>
  <c r="F447" i="1"/>
  <c r="F446" i="1" s="1"/>
  <c r="F445" i="1" s="1"/>
  <c r="H445" i="1" s="1"/>
  <c r="H453" i="1"/>
  <c r="F455" i="1"/>
  <c r="H455" i="1" s="1"/>
  <c r="H456" i="1"/>
  <c r="H457" i="1"/>
  <c r="H452" i="1"/>
  <c r="F451" i="1"/>
  <c r="F450" i="1" s="1"/>
  <c r="H450" i="1" s="1"/>
  <c r="H447" i="1"/>
  <c r="G434" i="1"/>
  <c r="G433" i="1" s="1"/>
  <c r="G432" i="1" s="1"/>
  <c r="G431" i="1" s="1"/>
  <c r="H441" i="1"/>
  <c r="F440" i="1"/>
  <c r="H440" i="1" s="1"/>
  <c r="H436" i="1"/>
  <c r="H435" i="1"/>
  <c r="H427" i="1"/>
  <c r="H428" i="1"/>
  <c r="F426" i="1"/>
  <c r="F425" i="1" s="1"/>
  <c r="F424" i="1" s="1"/>
  <c r="H424" i="1" s="1"/>
  <c r="G391" i="1"/>
  <c r="H391" i="1" s="1"/>
  <c r="H388" i="1"/>
  <c r="F387" i="1"/>
  <c r="H387" i="1" s="1"/>
  <c r="H389" i="1"/>
  <c r="H382" i="1"/>
  <c r="H383" i="1"/>
  <c r="G373" i="1"/>
  <c r="H378" i="1"/>
  <c r="H379" i="1"/>
  <c r="H374" i="1"/>
  <c r="F373" i="1"/>
  <c r="H373" i="1" s="1"/>
  <c r="H375" i="1"/>
  <c r="H371" i="1"/>
  <c r="H370" i="1"/>
  <c r="F369" i="1"/>
  <c r="H369" i="1" s="1"/>
  <c r="H365" i="1"/>
  <c r="H366" i="1"/>
  <c r="H357" i="1"/>
  <c r="H358" i="1"/>
  <c r="H354" i="1"/>
  <c r="F353" i="1"/>
  <c r="H353" i="1" s="1"/>
  <c r="G348" i="1"/>
  <c r="H348" i="1" s="1"/>
  <c r="H345" i="1"/>
  <c r="F344" i="1"/>
  <c r="H344" i="1" s="1"/>
  <c r="H346" i="1"/>
  <c r="H342" i="1"/>
  <c r="H341" i="1"/>
  <c r="H340" i="1"/>
  <c r="H398" i="1"/>
  <c r="H399" i="1"/>
  <c r="F397" i="1"/>
  <c r="H397" i="1" s="1"/>
  <c r="G403" i="1"/>
  <c r="H407" i="1"/>
  <c r="H408" i="1"/>
  <c r="H411" i="1"/>
  <c r="H412" i="1"/>
  <c r="H415" i="1"/>
  <c r="H416" i="1"/>
  <c r="H419" i="1"/>
  <c r="H420" i="1"/>
  <c r="G330" i="1"/>
  <c r="G329" i="1" s="1"/>
  <c r="G328" i="1" s="1"/>
  <c r="G327" i="1" s="1"/>
  <c r="G335" i="1"/>
  <c r="G334" i="1" s="1"/>
  <c r="G333" i="1" s="1"/>
  <c r="F335" i="1"/>
  <c r="F334" i="1" s="1"/>
  <c r="F330" i="1"/>
  <c r="F329" i="1" s="1"/>
  <c r="H331" i="1"/>
  <c r="H332" i="1"/>
  <c r="H336" i="1"/>
  <c r="G324" i="1"/>
  <c r="G323" i="1" s="1"/>
  <c r="G322" i="1" s="1"/>
  <c r="G321" i="1" s="1"/>
  <c r="G315" i="1"/>
  <c r="G319" i="1"/>
  <c r="G318" i="1" s="1"/>
  <c r="G317" i="1" s="1"/>
  <c r="G310" i="1"/>
  <c r="G309" i="1" s="1"/>
  <c r="G308" i="1" s="1"/>
  <c r="F324" i="1"/>
  <c r="F323" i="1" s="1"/>
  <c r="F319" i="1"/>
  <c r="F318" i="1" s="1"/>
  <c r="F317" i="1" s="1"/>
  <c r="F315" i="1"/>
  <c r="F314" i="1" s="1"/>
  <c r="F310" i="1"/>
  <c r="F309" i="1" s="1"/>
  <c r="F308" i="1" s="1"/>
  <c r="H311" i="1"/>
  <c r="H312" i="1"/>
  <c r="H316" i="1"/>
  <c r="H320" i="1"/>
  <c r="H325" i="1"/>
  <c r="H303" i="1"/>
  <c r="G302" i="1"/>
  <c r="G301" i="1" s="1"/>
  <c r="G300" i="1" s="1"/>
  <c r="G299" i="1" s="1"/>
  <c r="G298" i="1" s="1"/>
  <c r="G297" i="1" s="1"/>
  <c r="F302" i="1"/>
  <c r="F301" i="1" s="1"/>
  <c r="G287" i="1"/>
  <c r="G286" i="1" s="1"/>
  <c r="G285" i="1" s="1"/>
  <c r="G284" i="1" s="1"/>
  <c r="G294" i="1"/>
  <c r="G293" i="1" s="1"/>
  <c r="G292" i="1" s="1"/>
  <c r="G291" i="1" s="1"/>
  <c r="G290" i="1" s="1"/>
  <c r="G289" i="1" s="1"/>
  <c r="F294" i="1"/>
  <c r="F293" i="1" s="1"/>
  <c r="F292" i="1" s="1"/>
  <c r="F291" i="1" s="1"/>
  <c r="F290" i="1" s="1"/>
  <c r="F289" i="1" s="1"/>
  <c r="F287" i="1"/>
  <c r="H288" i="1"/>
  <c r="H295" i="1"/>
  <c r="G275" i="1"/>
  <c r="G274" i="1" s="1"/>
  <c r="G273" i="1" s="1"/>
  <c r="G272" i="1" s="1"/>
  <c r="G271" i="1" s="1"/>
  <c r="G281" i="1"/>
  <c r="G280" i="1" s="1"/>
  <c r="G279" i="1" s="1"/>
  <c r="G278" i="1" s="1"/>
  <c r="G277" i="1" s="1"/>
  <c r="F281" i="1"/>
  <c r="F280" i="1" s="1"/>
  <c r="F275" i="1"/>
  <c r="F274" i="1" s="1"/>
  <c r="H276" i="1"/>
  <c r="H282" i="1"/>
  <c r="G256" i="1"/>
  <c r="G255" i="1" s="1"/>
  <c r="G254" i="1" s="1"/>
  <c r="G260" i="1"/>
  <c r="G259" i="1" s="1"/>
  <c r="G263" i="1"/>
  <c r="G262" i="1" s="1"/>
  <c r="G267" i="1"/>
  <c r="F267" i="1"/>
  <c r="F266" i="1" s="1"/>
  <c r="F265" i="1" s="1"/>
  <c r="F263" i="1"/>
  <c r="F262" i="1" s="1"/>
  <c r="F260" i="1"/>
  <c r="F259" i="1" s="1"/>
  <c r="F256" i="1"/>
  <c r="H257" i="1"/>
  <c r="H261" i="1"/>
  <c r="H264" i="1"/>
  <c r="H268" i="1"/>
  <c r="H241" i="1"/>
  <c r="H245" i="1"/>
  <c r="H251" i="1"/>
  <c r="G240" i="1"/>
  <c r="G239" i="1" s="1"/>
  <c r="G238" i="1" s="1"/>
  <c r="G244" i="1"/>
  <c r="G250" i="1"/>
  <c r="G249" i="1" s="1"/>
  <c r="G248" i="1" s="1"/>
  <c r="G247" i="1" s="1"/>
  <c r="G246" i="1" s="1"/>
  <c r="F250" i="1"/>
  <c r="F249" i="1" s="1"/>
  <c r="F244" i="1"/>
  <c r="F243" i="1" s="1"/>
  <c r="F242" i="1" s="1"/>
  <c r="F240" i="1"/>
  <c r="F239" i="1" s="1"/>
  <c r="F238" i="1" s="1"/>
  <c r="H234" i="1"/>
  <c r="G233" i="1"/>
  <c r="F233" i="1"/>
  <c r="F232" i="1" s="1"/>
  <c r="F231" i="1" s="1"/>
  <c r="F230" i="1" s="1"/>
  <c r="F229" i="1" s="1"/>
  <c r="H228" i="1"/>
  <c r="H224" i="1"/>
  <c r="G223" i="1"/>
  <c r="G222" i="1" s="1"/>
  <c r="G221" i="1" s="1"/>
  <c r="G227" i="1"/>
  <c r="G226" i="1" s="1"/>
  <c r="G225" i="1" s="1"/>
  <c r="F227" i="1"/>
  <c r="F226" i="1" s="1"/>
  <c r="F225" i="1" s="1"/>
  <c r="F223" i="1"/>
  <c r="F222" i="1" s="1"/>
  <c r="F221" i="1" s="1"/>
  <c r="H217" i="1"/>
  <c r="G216" i="1"/>
  <c r="G215" i="1" s="1"/>
  <c r="G214" i="1" s="1"/>
  <c r="G213" i="1" s="1"/>
  <c r="G212" i="1" s="1"/>
  <c r="G211" i="1" s="1"/>
  <c r="F216" i="1"/>
  <c r="G204" i="1"/>
  <c r="G203" i="1" s="1"/>
  <c r="G208" i="1"/>
  <c r="H205" i="1"/>
  <c r="H209" i="1"/>
  <c r="F208" i="1"/>
  <c r="F207" i="1" s="1"/>
  <c r="F206" i="1" s="1"/>
  <c r="F204" i="1"/>
  <c r="F203" i="1" s="1"/>
  <c r="F202" i="1" s="1"/>
  <c r="H193" i="1"/>
  <c r="H194" i="1"/>
  <c r="H197" i="1"/>
  <c r="G192" i="1"/>
  <c r="G191" i="1" s="1"/>
  <c r="G196" i="1"/>
  <c r="G195" i="1" s="1"/>
  <c r="F196" i="1"/>
  <c r="F195" i="1" s="1"/>
  <c r="F192" i="1"/>
  <c r="F191" i="1" s="1"/>
  <c r="G175" i="1"/>
  <c r="G174" i="1" s="1"/>
  <c r="G179" i="1"/>
  <c r="G178" i="1" s="1"/>
  <c r="G183" i="1"/>
  <c r="G182" i="1" s="1"/>
  <c r="G181" i="1" s="1"/>
  <c r="F183" i="1"/>
  <c r="F179" i="1"/>
  <c r="F178" i="1" s="1"/>
  <c r="F175" i="1"/>
  <c r="F174" i="1" s="1"/>
  <c r="G167" i="1"/>
  <c r="G166" i="1" s="1"/>
  <c r="G171" i="1"/>
  <c r="G170" i="1" s="1"/>
  <c r="F171" i="1"/>
  <c r="F170" i="1" s="1"/>
  <c r="F167" i="1"/>
  <c r="F166" i="1" s="1"/>
  <c r="G158" i="1"/>
  <c r="G157" i="1" s="1"/>
  <c r="G163" i="1"/>
  <c r="G162" i="1" s="1"/>
  <c r="F163" i="1"/>
  <c r="F162" i="1" s="1"/>
  <c r="F158" i="1"/>
  <c r="F157" i="1" s="1"/>
  <c r="G144" i="1"/>
  <c r="G143" i="1" s="1"/>
  <c r="G149" i="1"/>
  <c r="G148" i="1" s="1"/>
  <c r="G153" i="1"/>
  <c r="G152" i="1" s="1"/>
  <c r="F153" i="1"/>
  <c r="F152" i="1" s="1"/>
  <c r="F149" i="1"/>
  <c r="F148" i="1" s="1"/>
  <c r="F144" i="1"/>
  <c r="F143" i="1" s="1"/>
  <c r="G130" i="1"/>
  <c r="G136" i="1"/>
  <c r="G135" i="1" s="1"/>
  <c r="G140" i="1"/>
  <c r="G139" i="1" s="1"/>
  <c r="F140" i="1"/>
  <c r="F136" i="1"/>
  <c r="F135" i="1" s="1"/>
  <c r="F130" i="1"/>
  <c r="F129" i="1" s="1"/>
  <c r="F128" i="1" s="1"/>
  <c r="H118" i="1"/>
  <c r="H122" i="1"/>
  <c r="H123" i="1"/>
  <c r="H124" i="1"/>
  <c r="H127" i="1"/>
  <c r="H131" i="1"/>
  <c r="H132" i="1"/>
  <c r="H133" i="1"/>
  <c r="H137" i="1"/>
  <c r="H138" i="1"/>
  <c r="H141" i="1"/>
  <c r="H145" i="1"/>
  <c r="H146" i="1"/>
  <c r="H147" i="1"/>
  <c r="H150" i="1"/>
  <c r="H151" i="1"/>
  <c r="H154" i="1"/>
  <c r="H155" i="1"/>
  <c r="H159" i="1"/>
  <c r="H160" i="1"/>
  <c r="H161" i="1"/>
  <c r="H164" i="1"/>
  <c r="H168" i="1"/>
  <c r="H169" i="1"/>
  <c r="H172" i="1"/>
  <c r="H176" i="1"/>
  <c r="H177" i="1"/>
  <c r="H180" i="1"/>
  <c r="H184" i="1"/>
  <c r="H185" i="1"/>
  <c r="G117" i="1"/>
  <c r="G116" i="1" s="1"/>
  <c r="G115" i="1" s="1"/>
  <c r="G121" i="1"/>
  <c r="G120" i="1" s="1"/>
  <c r="G126" i="1"/>
  <c r="G125" i="1" s="1"/>
  <c r="F126" i="1"/>
  <c r="F125" i="1" s="1"/>
  <c r="F121" i="1"/>
  <c r="F120" i="1" s="1"/>
  <c r="F117" i="1"/>
  <c r="F116" i="1" s="1"/>
  <c r="F115" i="1" s="1"/>
  <c r="H112" i="1"/>
  <c r="G111" i="1"/>
  <c r="G110" i="1" s="1"/>
  <c r="G109" i="1" s="1"/>
  <c r="G108" i="1" s="1"/>
  <c r="G107" i="1" s="1"/>
  <c r="F111" i="1"/>
  <c r="H106" i="1"/>
  <c r="G105" i="1"/>
  <c r="G104" i="1" s="1"/>
  <c r="F105" i="1"/>
  <c r="H100" i="1"/>
  <c r="G99" i="1"/>
  <c r="G98" i="1" s="1"/>
  <c r="G97" i="1" s="1"/>
  <c r="G96" i="1" s="1"/>
  <c r="G95" i="1" s="1"/>
  <c r="F99" i="1"/>
  <c r="F98" i="1" s="1"/>
  <c r="G93" i="1"/>
  <c r="G92" i="1" s="1"/>
  <c r="G91" i="1" s="1"/>
  <c r="F93" i="1"/>
  <c r="F92" i="1" s="1"/>
  <c r="G84" i="1"/>
  <c r="G83" i="1" s="1"/>
  <c r="G82" i="1" s="1"/>
  <c r="G88" i="1"/>
  <c r="G87" i="1" s="1"/>
  <c r="F88" i="1"/>
  <c r="F87" i="1" s="1"/>
  <c r="F86" i="1" s="1"/>
  <c r="F84" i="1"/>
  <c r="F83" i="1" s="1"/>
  <c r="F82" i="1" s="1"/>
  <c r="H85" i="1"/>
  <c r="H89" i="1"/>
  <c r="H90" i="1"/>
  <c r="H94" i="1"/>
  <c r="H79" i="1"/>
  <c r="G78" i="1"/>
  <c r="G77" i="1" s="1"/>
  <c r="G76" i="1" s="1"/>
  <c r="G75" i="1" s="1"/>
  <c r="G74" i="1" s="1"/>
  <c r="F78" i="1"/>
  <c r="F77" i="1" s="1"/>
  <c r="F76" i="1" s="1"/>
  <c r="F75" i="1" s="1"/>
  <c r="H72" i="1"/>
  <c r="G71" i="1"/>
  <c r="G70" i="1" s="1"/>
  <c r="G69" i="1" s="1"/>
  <c r="G68" i="1" s="1"/>
  <c r="G67" i="1" s="1"/>
  <c r="F71" i="1"/>
  <c r="H66" i="1"/>
  <c r="G65" i="1"/>
  <c r="G64" i="1" s="1"/>
  <c r="F65" i="1"/>
  <c r="F64" i="1" s="1"/>
  <c r="F63" i="1" s="1"/>
  <c r="F62" i="1" s="1"/>
  <c r="F61" i="1" s="1"/>
  <c r="G59" i="1"/>
  <c r="G58" i="1" s="1"/>
  <c r="G55" i="1"/>
  <c r="G54" i="1" s="1"/>
  <c r="F59" i="1"/>
  <c r="F58" i="1" s="1"/>
  <c r="F55" i="1"/>
  <c r="F54" i="1" s="1"/>
  <c r="H56" i="1"/>
  <c r="H57" i="1"/>
  <c r="H60" i="1"/>
  <c r="G48" i="1"/>
  <c r="G47" i="1" s="1"/>
  <c r="G46" i="1" s="1"/>
  <c r="G45" i="1" s="1"/>
  <c r="G44" i="1" s="1"/>
  <c r="G43" i="1" s="1"/>
  <c r="F48" i="1"/>
  <c r="F47" i="1" s="1"/>
  <c r="F46" i="1" s="1"/>
  <c r="H49" i="1"/>
  <c r="G40" i="1"/>
  <c r="G39" i="1" s="1"/>
  <c r="G38" i="1" s="1"/>
  <c r="G37" i="1" s="1"/>
  <c r="G36" i="1" s="1"/>
  <c r="G35" i="1" s="1"/>
  <c r="F40" i="1"/>
  <c r="F39" i="1" s="1"/>
  <c r="F38" i="1" s="1"/>
  <c r="H41" i="1"/>
  <c r="H42" i="1"/>
  <c r="H28" i="1"/>
  <c r="H29" i="1"/>
  <c r="H33" i="1"/>
  <c r="H34" i="1"/>
  <c r="G27" i="1"/>
  <c r="G26" i="1" s="1"/>
  <c r="G25" i="1" s="1"/>
  <c r="G32" i="1"/>
  <c r="G31" i="1" s="1"/>
  <c r="G30" i="1" s="1"/>
  <c r="F32" i="1"/>
  <c r="F31" i="1" s="1"/>
  <c r="F30" i="1" s="1"/>
  <c r="F27" i="1"/>
  <c r="F26" i="1" s="1"/>
  <c r="F25" i="1" s="1"/>
  <c r="G19" i="1"/>
  <c r="G18" i="1" s="1"/>
  <c r="G17" i="1" s="1"/>
  <c r="F19" i="1"/>
  <c r="F18" i="1" s="1"/>
  <c r="F17" i="1" s="1"/>
  <c r="F16" i="1" s="1"/>
  <c r="F15" i="1" s="1"/>
  <c r="F14" i="1" s="1"/>
  <c r="H20" i="1"/>
  <c r="H21" i="1"/>
  <c r="H563" i="1" l="1"/>
  <c r="H828" i="1"/>
  <c r="F500" i="1"/>
  <c r="H500" i="1" s="1"/>
  <c r="H790" i="1"/>
  <c r="F785" i="1"/>
  <c r="H827" i="1"/>
  <c r="H808" i="1"/>
  <c r="G825" i="1"/>
  <c r="H710" i="1"/>
  <c r="H537" i="1"/>
  <c r="F856" i="1"/>
  <c r="F845" i="1" s="1"/>
  <c r="F844" i="1" s="1"/>
  <c r="F843" i="1" s="1"/>
  <c r="G714" i="1"/>
  <c r="H714" i="1" s="1"/>
  <c r="H684" i="1"/>
  <c r="H624" i="1"/>
  <c r="H469" i="1"/>
  <c r="H593" i="1"/>
  <c r="H787" i="1"/>
  <c r="H794" i="1"/>
  <c r="F779" i="1"/>
  <c r="H780" i="1"/>
  <c r="F587" i="1"/>
  <c r="H633" i="1"/>
  <c r="H788" i="1"/>
  <c r="G817" i="1"/>
  <c r="G816" i="1" s="1"/>
  <c r="G815" i="1" s="1"/>
  <c r="G799" i="1" s="1"/>
  <c r="F647" i="1"/>
  <c r="H789" i="1"/>
  <c r="H867" i="1"/>
  <c r="F866" i="1"/>
  <c r="F865" i="1" s="1"/>
  <c r="G845" i="1"/>
  <c r="G844" i="1" s="1"/>
  <c r="G843" i="1" s="1"/>
  <c r="H846" i="1"/>
  <c r="H834" i="1"/>
  <c r="F833" i="1"/>
  <c r="H826" i="1"/>
  <c r="H817" i="1"/>
  <c r="F801" i="1"/>
  <c r="H802" i="1"/>
  <c r="H793" i="1"/>
  <c r="H795" i="1"/>
  <c r="G741" i="1"/>
  <c r="H742" i="1"/>
  <c r="F764" i="1"/>
  <c r="H764" i="1" s="1"/>
  <c r="H765" i="1"/>
  <c r="H750" i="1"/>
  <c r="F749" i="1"/>
  <c r="F708" i="1"/>
  <c r="H727" i="1"/>
  <c r="H728" i="1"/>
  <c r="F699" i="1"/>
  <c r="H699" i="1" s="1"/>
  <c r="H700" i="1"/>
  <c r="H692" i="1"/>
  <c r="F687" i="1"/>
  <c r="H687" i="1" s="1"/>
  <c r="F675" i="1"/>
  <c r="H675" i="1" s="1"/>
  <c r="H676" i="1"/>
  <c r="G657" i="1"/>
  <c r="G617" i="1"/>
  <c r="G597" i="1" s="1"/>
  <c r="G596" i="1" s="1"/>
  <c r="F617" i="1"/>
  <c r="H619" i="1"/>
  <c r="H618" i="1"/>
  <c r="H612" i="1"/>
  <c r="H599" i="1"/>
  <c r="F598" i="1"/>
  <c r="H451" i="1"/>
  <c r="H526" i="1"/>
  <c r="F510" i="1"/>
  <c r="H510" i="1" s="1"/>
  <c r="H233" i="1"/>
  <c r="H404" i="1"/>
  <c r="F487" i="1"/>
  <c r="H487" i="1" s="1"/>
  <c r="H71" i="1"/>
  <c r="H225" i="1"/>
  <c r="H238" i="1"/>
  <c r="H573" i="1"/>
  <c r="G522" i="1"/>
  <c r="F552" i="1"/>
  <c r="H552" i="1" s="1"/>
  <c r="F531" i="1"/>
  <c r="H531" i="1" s="1"/>
  <c r="G509" i="1"/>
  <c r="G462" i="1" s="1"/>
  <c r="G461" i="1" s="1"/>
  <c r="G460" i="1" s="1"/>
  <c r="F509" i="1"/>
  <c r="F504" i="1"/>
  <c r="H504" i="1" s="1"/>
  <c r="H505" i="1"/>
  <c r="H488" i="1"/>
  <c r="F474" i="1"/>
  <c r="H474" i="1" s="1"/>
  <c r="H463" i="1"/>
  <c r="H315" i="1"/>
  <c r="H256" i="1"/>
  <c r="H287" i="1"/>
  <c r="H183" i="1"/>
  <c r="H244" i="1"/>
  <c r="F396" i="1"/>
  <c r="F395" i="1" s="1"/>
  <c r="H395" i="1" s="1"/>
  <c r="H362" i="1"/>
  <c r="H425" i="1"/>
  <c r="H403" i="1"/>
  <c r="G402" i="1"/>
  <c r="H105" i="1"/>
  <c r="H140" i="1"/>
  <c r="H195" i="1"/>
  <c r="F286" i="1"/>
  <c r="F285" i="1" s="1"/>
  <c r="H285" i="1" s="1"/>
  <c r="H335" i="1"/>
  <c r="H446" i="1"/>
  <c r="F434" i="1"/>
  <c r="H426" i="1"/>
  <c r="F423" i="1"/>
  <c r="G339" i="1"/>
  <c r="G338" i="1" s="1"/>
  <c r="F339" i="1"/>
  <c r="F338" i="1" s="1"/>
  <c r="H396" i="1"/>
  <c r="H301" i="1"/>
  <c r="F300" i="1"/>
  <c r="F299" i="1" s="1"/>
  <c r="F298" i="1" s="1"/>
  <c r="F297" i="1" s="1"/>
  <c r="H30" i="1"/>
  <c r="H87" i="1"/>
  <c r="H125" i="1"/>
  <c r="H130" i="1"/>
  <c r="G314" i="1"/>
  <c r="G313" i="1" s="1"/>
  <c r="H120" i="1"/>
  <c r="H126" i="1"/>
  <c r="H267" i="1"/>
  <c r="H25" i="1"/>
  <c r="H115" i="1"/>
  <c r="H302" i="1"/>
  <c r="H330" i="1"/>
  <c r="G326" i="1"/>
  <c r="H329" i="1"/>
  <c r="H334" i="1"/>
  <c r="F333" i="1"/>
  <c r="H333" i="1" s="1"/>
  <c r="F328" i="1"/>
  <c r="H328" i="1" s="1"/>
  <c r="H310" i="1"/>
  <c r="H324" i="1"/>
  <c r="H317" i="1"/>
  <c r="G307" i="1"/>
  <c r="G306" i="1" s="1"/>
  <c r="G305" i="1" s="1"/>
  <c r="H319" i="1"/>
  <c r="H323" i="1"/>
  <c r="F322" i="1"/>
  <c r="F321" i="1" s="1"/>
  <c r="H321" i="1" s="1"/>
  <c r="H318" i="1"/>
  <c r="F313" i="1"/>
  <c r="H309" i="1"/>
  <c r="H308" i="1"/>
  <c r="H294" i="1"/>
  <c r="G283" i="1"/>
  <c r="H289" i="1"/>
  <c r="H293" i="1"/>
  <c r="H292" i="1"/>
  <c r="H291" i="1"/>
  <c r="H290" i="1"/>
  <c r="F74" i="1"/>
  <c r="H74" i="1" s="1"/>
  <c r="H75" i="1"/>
  <c r="H78" i="1"/>
  <c r="H88" i="1"/>
  <c r="F119" i="1"/>
  <c r="H167" i="1"/>
  <c r="H152" i="1"/>
  <c r="H158" i="1"/>
  <c r="F182" i="1"/>
  <c r="F181" i="1" s="1"/>
  <c r="H181" i="1" s="1"/>
  <c r="H196" i="1"/>
  <c r="H208" i="1"/>
  <c r="H239" i="1"/>
  <c r="H260" i="1"/>
  <c r="H281" i="1"/>
  <c r="H58" i="1"/>
  <c r="F70" i="1"/>
  <c r="F69" i="1" s="1"/>
  <c r="F68" i="1" s="1"/>
  <c r="F104" i="1"/>
  <c r="F103" i="1" s="1"/>
  <c r="F102" i="1" s="1"/>
  <c r="F101" i="1" s="1"/>
  <c r="H111" i="1"/>
  <c r="G119" i="1"/>
  <c r="H116" i="1"/>
  <c r="F139" i="1"/>
  <c r="H139" i="1" s="1"/>
  <c r="H143" i="1"/>
  <c r="H192" i="1"/>
  <c r="H216" i="1"/>
  <c r="H227" i="1"/>
  <c r="F255" i="1"/>
  <c r="F254" i="1" s="1"/>
  <c r="H254" i="1" s="1"/>
  <c r="G270" i="1"/>
  <c r="G269" i="1" s="1"/>
  <c r="H275" i="1"/>
  <c r="H274" i="1"/>
  <c r="H280" i="1"/>
  <c r="F279" i="1"/>
  <c r="H279" i="1" s="1"/>
  <c r="F273" i="1"/>
  <c r="F272" i="1" s="1"/>
  <c r="F271" i="1" s="1"/>
  <c r="H271" i="1" s="1"/>
  <c r="G266" i="1"/>
  <c r="G265" i="1" s="1"/>
  <c r="H265" i="1" s="1"/>
  <c r="H263" i="1"/>
  <c r="G258" i="1"/>
  <c r="H259" i="1"/>
  <c r="H262" i="1"/>
  <c r="F258" i="1"/>
  <c r="H249" i="1"/>
  <c r="F248" i="1"/>
  <c r="H250" i="1"/>
  <c r="G243" i="1"/>
  <c r="G242" i="1" s="1"/>
  <c r="H242" i="1" s="1"/>
  <c r="H240" i="1"/>
  <c r="F237" i="1"/>
  <c r="F236" i="1" s="1"/>
  <c r="G232" i="1"/>
  <c r="H226" i="1"/>
  <c r="H223" i="1"/>
  <c r="H221" i="1"/>
  <c r="H222" i="1"/>
  <c r="G220" i="1"/>
  <c r="G219" i="1" s="1"/>
  <c r="F220" i="1"/>
  <c r="F215" i="1"/>
  <c r="G202" i="1"/>
  <c r="H202" i="1" s="1"/>
  <c r="H203" i="1"/>
  <c r="H204" i="1"/>
  <c r="G207" i="1"/>
  <c r="F201" i="1"/>
  <c r="F200" i="1" s="1"/>
  <c r="F199" i="1" s="1"/>
  <c r="F198" i="1" s="1"/>
  <c r="G190" i="1"/>
  <c r="H191" i="1"/>
  <c r="F190" i="1"/>
  <c r="F189" i="1" s="1"/>
  <c r="F188" i="1" s="1"/>
  <c r="F187" i="1" s="1"/>
  <c r="F186" i="1" s="1"/>
  <c r="G173" i="1"/>
  <c r="H179" i="1"/>
  <c r="G165" i="1"/>
  <c r="H171" i="1"/>
  <c r="G156" i="1"/>
  <c r="H162" i="1"/>
  <c r="H163" i="1"/>
  <c r="H153" i="1"/>
  <c r="H144" i="1"/>
  <c r="G129" i="1"/>
  <c r="G128" i="1" s="1"/>
  <c r="H128" i="1" s="1"/>
  <c r="H121" i="1"/>
  <c r="H117" i="1"/>
  <c r="H178" i="1"/>
  <c r="H174" i="1"/>
  <c r="F173" i="1"/>
  <c r="H175" i="1"/>
  <c r="H170" i="1"/>
  <c r="F165" i="1"/>
  <c r="H166" i="1"/>
  <c r="H157" i="1"/>
  <c r="F156" i="1"/>
  <c r="H148" i="1"/>
  <c r="G142" i="1"/>
  <c r="H149" i="1"/>
  <c r="F142" i="1"/>
  <c r="G134" i="1"/>
  <c r="H135" i="1"/>
  <c r="H136" i="1"/>
  <c r="F110" i="1"/>
  <c r="G103" i="1"/>
  <c r="F97" i="1"/>
  <c r="F96" i="1" s="1"/>
  <c r="F95" i="1" s="1"/>
  <c r="H95" i="1" s="1"/>
  <c r="H98" i="1"/>
  <c r="H99" i="1"/>
  <c r="H93" i="1"/>
  <c r="H84" i="1"/>
  <c r="H92" i="1"/>
  <c r="F91" i="1"/>
  <c r="H91" i="1" s="1"/>
  <c r="H82" i="1"/>
  <c r="G86" i="1"/>
  <c r="H86" i="1" s="1"/>
  <c r="H83" i="1"/>
  <c r="H77" i="1"/>
  <c r="H76" i="1"/>
  <c r="H69" i="1"/>
  <c r="G63" i="1"/>
  <c r="H64" i="1"/>
  <c r="H65" i="1"/>
  <c r="H59" i="1"/>
  <c r="G53" i="1"/>
  <c r="G52" i="1" s="1"/>
  <c r="G51" i="1" s="1"/>
  <c r="G50" i="1" s="1"/>
  <c r="F53" i="1"/>
  <c r="H54" i="1"/>
  <c r="H55" i="1"/>
  <c r="H48" i="1"/>
  <c r="F45" i="1"/>
  <c r="H46" i="1"/>
  <c r="H47" i="1"/>
  <c r="H40" i="1"/>
  <c r="H38" i="1"/>
  <c r="F37" i="1"/>
  <c r="F36" i="1" s="1"/>
  <c r="F35" i="1" s="1"/>
  <c r="H39" i="1"/>
  <c r="H32" i="1"/>
  <c r="G24" i="1"/>
  <c r="G23" i="1" s="1"/>
  <c r="G22" i="1" s="1"/>
  <c r="H31" i="1"/>
  <c r="H27" i="1"/>
  <c r="H26" i="1"/>
  <c r="F24" i="1"/>
  <c r="G16" i="1"/>
  <c r="G14" i="1"/>
  <c r="H19" i="1"/>
  <c r="H18" i="1"/>
  <c r="H17" i="1"/>
  <c r="H856" i="1" l="1"/>
  <c r="G707" i="1"/>
  <c r="H816" i="1"/>
  <c r="H587" i="1"/>
  <c r="F586" i="1"/>
  <c r="H708" i="1"/>
  <c r="F707" i="1"/>
  <c r="H815" i="1"/>
  <c r="F778" i="1"/>
  <c r="H779" i="1"/>
  <c r="H866" i="1"/>
  <c r="F864" i="1"/>
  <c r="H865" i="1"/>
  <c r="H845" i="1"/>
  <c r="H844" i="1"/>
  <c r="H833" i="1"/>
  <c r="F832" i="1"/>
  <c r="F800" i="1"/>
  <c r="H801" i="1"/>
  <c r="G740" i="1"/>
  <c r="H741" i="1"/>
  <c r="H749" i="1"/>
  <c r="F748" i="1"/>
  <c r="H707" i="1"/>
  <c r="F646" i="1"/>
  <c r="H657" i="1"/>
  <c r="G647" i="1"/>
  <c r="H617" i="1"/>
  <c r="F597" i="1"/>
  <c r="H598" i="1"/>
  <c r="F81" i="1"/>
  <c r="G237" i="1"/>
  <c r="H237" i="1" s="1"/>
  <c r="F337" i="1"/>
  <c r="F284" i="1"/>
  <c r="F283" i="1" s="1"/>
  <c r="F551" i="1"/>
  <c r="H551" i="1" s="1"/>
  <c r="F524" i="1"/>
  <c r="F523" i="1" s="1"/>
  <c r="H509" i="1"/>
  <c r="F462" i="1"/>
  <c r="H462" i="1" s="1"/>
  <c r="H182" i="1"/>
  <c r="H36" i="1"/>
  <c r="H104" i="1"/>
  <c r="H286" i="1"/>
  <c r="H313" i="1"/>
  <c r="H314" i="1"/>
  <c r="H37" i="1"/>
  <c r="F134" i="1"/>
  <c r="H134" i="1" s="1"/>
  <c r="H97" i="1"/>
  <c r="H300" i="1"/>
  <c r="H299" i="1"/>
  <c r="H322" i="1"/>
  <c r="G401" i="1"/>
  <c r="H401" i="1" s="1"/>
  <c r="H402" i="1"/>
  <c r="H129" i="1"/>
  <c r="F433" i="1"/>
  <c r="H434" i="1"/>
  <c r="H338" i="1"/>
  <c r="H339" i="1"/>
  <c r="H96" i="1"/>
  <c r="H119" i="1"/>
  <c r="H298" i="1"/>
  <c r="F307" i="1"/>
  <c r="H307" i="1" s="1"/>
  <c r="G304" i="1"/>
  <c r="H156" i="1"/>
  <c r="F278" i="1"/>
  <c r="H278" i="1" s="1"/>
  <c r="F327" i="1"/>
  <c r="H327" i="1" s="1"/>
  <c r="H284" i="1"/>
  <c r="H255" i="1"/>
  <c r="F67" i="1"/>
  <c r="H68" i="1"/>
  <c r="H70" i="1"/>
  <c r="H266" i="1"/>
  <c r="H272" i="1"/>
  <c r="H273" i="1"/>
  <c r="G253" i="1"/>
  <c r="G252" i="1" s="1"/>
  <c r="H258" i="1"/>
  <c r="F253" i="1"/>
  <c r="F247" i="1"/>
  <c r="H248" i="1"/>
  <c r="H243" i="1"/>
  <c r="G236" i="1"/>
  <c r="G231" i="1"/>
  <c r="H232" i="1"/>
  <c r="F219" i="1"/>
  <c r="H220" i="1"/>
  <c r="F214" i="1"/>
  <c r="H215" i="1"/>
  <c r="G206" i="1"/>
  <c r="H207" i="1"/>
  <c r="G189" i="1"/>
  <c r="H190" i="1"/>
  <c r="H173" i="1"/>
  <c r="H165" i="1"/>
  <c r="G114" i="1"/>
  <c r="G113" i="1" s="1"/>
  <c r="H142" i="1"/>
  <c r="F109" i="1"/>
  <c r="H110" i="1"/>
  <c r="G102" i="1"/>
  <c r="H103" i="1"/>
  <c r="G81" i="1"/>
  <c r="G80" i="1" s="1"/>
  <c r="F80" i="1"/>
  <c r="G62" i="1"/>
  <c r="H63" i="1"/>
  <c r="H53" i="1"/>
  <c r="F52" i="1"/>
  <c r="H45" i="1"/>
  <c r="F44" i="1"/>
  <c r="F23" i="1"/>
  <c r="H24" i="1"/>
  <c r="G15" i="1"/>
  <c r="H15" i="1" s="1"/>
  <c r="H16" i="1"/>
  <c r="F645" i="1" l="1"/>
  <c r="F585" i="1"/>
  <c r="H586" i="1"/>
  <c r="H832" i="1"/>
  <c r="F825" i="1"/>
  <c r="H800" i="1"/>
  <c r="F799" i="1"/>
  <c r="G739" i="1"/>
  <c r="H740" i="1"/>
  <c r="H748" i="1"/>
  <c r="F738" i="1"/>
  <c r="G646" i="1"/>
  <c r="H647" i="1"/>
  <c r="F644" i="1"/>
  <c r="F596" i="1"/>
  <c r="H597" i="1"/>
  <c r="H81" i="1"/>
  <c r="F550" i="1"/>
  <c r="H550" i="1" s="1"/>
  <c r="H524" i="1"/>
  <c r="H523" i="1"/>
  <c r="F461" i="1"/>
  <c r="H461" i="1" s="1"/>
  <c r="F114" i="1"/>
  <c r="F113" i="1" s="1"/>
  <c r="H113" i="1" s="1"/>
  <c r="G337" i="1"/>
  <c r="F432" i="1"/>
  <c r="H433" i="1"/>
  <c r="F277" i="1"/>
  <c r="H277" i="1" s="1"/>
  <c r="F306" i="1"/>
  <c r="H306" i="1" s="1"/>
  <c r="F326" i="1"/>
  <c r="H326" i="1" s="1"/>
  <c r="H253" i="1"/>
  <c r="F252" i="1"/>
  <c r="F246" i="1"/>
  <c r="H247" i="1"/>
  <c r="G235" i="1"/>
  <c r="H236" i="1"/>
  <c r="G230" i="1"/>
  <c r="H231" i="1"/>
  <c r="F218" i="1"/>
  <c r="H219" i="1"/>
  <c r="F213" i="1"/>
  <c r="H214" i="1"/>
  <c r="H206" i="1"/>
  <c r="G201" i="1"/>
  <c r="G188" i="1"/>
  <c r="H189" i="1"/>
  <c r="F108" i="1"/>
  <c r="H109" i="1"/>
  <c r="G101" i="1"/>
  <c r="H101" i="1" s="1"/>
  <c r="H102" i="1"/>
  <c r="H80" i="1"/>
  <c r="G61" i="1"/>
  <c r="H62" i="1"/>
  <c r="H52" i="1"/>
  <c r="F51" i="1"/>
  <c r="H44" i="1"/>
  <c r="F43" i="1"/>
  <c r="F22" i="1"/>
  <c r="H23" i="1"/>
  <c r="H585" i="1" l="1"/>
  <c r="F584" i="1"/>
  <c r="H739" i="1"/>
  <c r="G738" i="1"/>
  <c r="H738" i="1" s="1"/>
  <c r="G645" i="1"/>
  <c r="H646" i="1"/>
  <c r="H114" i="1"/>
  <c r="F522" i="1"/>
  <c r="F460" i="1"/>
  <c r="F270" i="1"/>
  <c r="H270" i="1" s="1"/>
  <c r="F305" i="1"/>
  <c r="F431" i="1"/>
  <c r="H432" i="1"/>
  <c r="H51" i="1"/>
  <c r="F50" i="1"/>
  <c r="H246" i="1"/>
  <c r="F235" i="1"/>
  <c r="G229" i="1"/>
  <c r="H230" i="1"/>
  <c r="F212" i="1"/>
  <c r="H213" i="1"/>
  <c r="G200" i="1"/>
  <c r="H201" i="1"/>
  <c r="G187" i="1"/>
  <c r="G186" i="1" s="1"/>
  <c r="H188" i="1"/>
  <c r="F107" i="1"/>
  <c r="H107" i="1" s="1"/>
  <c r="H108" i="1"/>
  <c r="G644" i="1" l="1"/>
  <c r="H645" i="1"/>
  <c r="F269" i="1"/>
  <c r="H305" i="1"/>
  <c r="F304" i="1"/>
  <c r="F296" i="1" s="1"/>
  <c r="H229" i="1"/>
  <c r="G218" i="1"/>
  <c r="F211" i="1"/>
  <c r="H212" i="1"/>
  <c r="H200" i="1"/>
  <c r="G199" i="1"/>
  <c r="G198" i="1" s="1"/>
  <c r="H211" i="1" l="1"/>
  <c r="G210" i="1"/>
  <c r="F210" i="1"/>
  <c r="G430" i="1" l="1"/>
  <c r="H269" i="1"/>
  <c r="H199" i="1"/>
  <c r="H198" i="1"/>
  <c r="H61" i="1"/>
  <c r="G13" i="1"/>
  <c r="F13" i="1"/>
  <c r="G863" i="1" l="1"/>
  <c r="F863" i="1"/>
  <c r="G842" i="1"/>
  <c r="F842" i="1"/>
  <c r="G777" i="1"/>
  <c r="F777" i="1"/>
  <c r="G769" i="1"/>
  <c r="F769" i="1"/>
  <c r="G643" i="1"/>
  <c r="F643" i="1"/>
  <c r="F430" i="1"/>
  <c r="G296" i="1"/>
  <c r="H777" i="1" l="1"/>
  <c r="F875" i="1"/>
  <c r="G875" i="1"/>
  <c r="H14" i="1"/>
  <c r="H22" i="1"/>
  <c r="H35" i="1"/>
  <c r="H43" i="1"/>
  <c r="H50" i="1"/>
  <c r="H67" i="1"/>
  <c r="H73" i="1"/>
  <c r="H186" i="1"/>
  <c r="H187" i="1"/>
  <c r="H210" i="1"/>
  <c r="H218" i="1"/>
  <c r="H235" i="1"/>
  <c r="H252" i="1"/>
  <c r="H283" i="1"/>
  <c r="H296" i="1"/>
  <c r="H297" i="1"/>
  <c r="H304" i="1"/>
  <c r="H337" i="1"/>
  <c r="H423" i="1"/>
  <c r="H430" i="1"/>
  <c r="H431" i="1"/>
  <c r="H460" i="1"/>
  <c r="H522" i="1"/>
  <c r="H577" i="1"/>
  <c r="H584" i="1"/>
  <c r="H596" i="1"/>
  <c r="H643" i="1"/>
  <c r="H644" i="1"/>
  <c r="H737" i="1"/>
  <c r="H769" i="1"/>
  <c r="H770" i="1"/>
  <c r="H778" i="1"/>
  <c r="H785" i="1"/>
  <c r="H799" i="1"/>
  <c r="H825" i="1"/>
  <c r="H842" i="1"/>
  <c r="H843" i="1"/>
  <c r="H863" i="1"/>
  <c r="H864" i="1"/>
  <c r="H13" i="1"/>
  <c r="H875" i="1" l="1"/>
</calcChain>
</file>

<file path=xl/sharedStrings.xml><?xml version="1.0" encoding="utf-8"?>
<sst xmlns="http://schemas.openxmlformats.org/spreadsheetml/2006/main" count="4334" uniqueCount="602">
  <si>
    <t>Наименование показателя</t>
  </si>
  <si>
    <t>1</t>
  </si>
  <si>
    <t>2</t>
  </si>
  <si>
    <t>3</t>
  </si>
  <si>
    <t>4</t>
  </si>
  <si>
    <t xml:space="preserve">  
ОБЩЕГОСУДАРСТВЕННЫЕ ВОПРОСЫ
</t>
  </si>
  <si>
    <t xml:space="preserve">  
Функционирование высшего должностного лица субъекта Российской Федерации и муниципального образования
</t>
  </si>
  <si>
    <t xml:space="preserve">  
Судебная система
</t>
  </si>
  <si>
    <t xml:space="preserve">  
Резервные фонды
</t>
  </si>
  <si>
    <t xml:space="preserve">  
Другие общегосударственные вопросы
</t>
  </si>
  <si>
    <t xml:space="preserve">  
НАЦИОНАЛЬНАЯ ОБОРОНА
</t>
  </si>
  <si>
    <t xml:space="preserve">  
Мобилизационная и вневойсковая подготовка
</t>
  </si>
  <si>
    <t xml:space="preserve">  
НАЦИОНАЛЬНАЯ ЭКОНОМИКА
</t>
  </si>
  <si>
    <t xml:space="preserve">  
Сельское хозяйство и рыболовство
</t>
  </si>
  <si>
    <t xml:space="preserve">  
Транспорт
</t>
  </si>
  <si>
    <t xml:space="preserve">  
Дорожное хозяйство (дорожные фонды)
</t>
  </si>
  <si>
    <t xml:space="preserve">  
Другие вопросы в области национальной экономики
</t>
  </si>
  <si>
    <t xml:space="preserve">  
ЖИЛИЩНО-КОММУНАЛЬНОЕ ХОЗЯЙСТВО
</t>
  </si>
  <si>
    <t xml:space="preserve">  
Жилищное хозяйство
</t>
  </si>
  <si>
    <t xml:space="preserve">  
Коммунальное хозяйство
</t>
  </si>
  <si>
    <t xml:space="preserve">  
Благоустройство
</t>
  </si>
  <si>
    <t xml:space="preserve">  
Другие вопросы в области жилищно-коммунального хозяйства
</t>
  </si>
  <si>
    <t xml:space="preserve">  
ОБРАЗОВАНИЕ
</t>
  </si>
  <si>
    <t xml:space="preserve">  
Дошкольное образование
</t>
  </si>
  <si>
    <t xml:space="preserve">  
Общее образование
</t>
  </si>
  <si>
    <t xml:space="preserve">  
Дополнительное образование детей
</t>
  </si>
  <si>
    <t xml:space="preserve">  
Молодежная политика
</t>
  </si>
  <si>
    <t xml:space="preserve">  
Другие вопросы в области образования
</t>
  </si>
  <si>
    <t xml:space="preserve">  
КУЛЬТУРА, КИНЕМАТОГРАФИЯ
</t>
  </si>
  <si>
    <t xml:space="preserve">  
Культура
</t>
  </si>
  <si>
    <t xml:space="preserve">  
Другие вопросы в области культуры, кинематографии
</t>
  </si>
  <si>
    <t xml:space="preserve">  
ЗДРАВООХРАНЕНИЕ
</t>
  </si>
  <si>
    <t xml:space="preserve">  
Другие вопросы в области здравоохранения
</t>
  </si>
  <si>
    <t xml:space="preserve">  
СОЦИАЛЬНАЯ ПОЛИТИКА
</t>
  </si>
  <si>
    <t xml:space="preserve">  
Пенсионное обеспечение
</t>
  </si>
  <si>
    <t xml:space="preserve">  
Социальное обеспечение населения
</t>
  </si>
  <si>
    <t xml:space="preserve">  
Охрана семьи и детства
</t>
  </si>
  <si>
    <t xml:space="preserve">  
Другие вопросы в области социальной политики
</t>
  </si>
  <si>
    <t xml:space="preserve">  
ФИЗИЧЕСКАЯ КУЛЬТУРА И СПОРТ
</t>
  </si>
  <si>
    <t xml:space="preserve">  
Массовый спорт
</t>
  </si>
  <si>
    <t xml:space="preserve">  
СРЕДСТВА МАССОВОЙ ИНФОРМАЦИИ
</t>
  </si>
  <si>
    <t xml:space="preserve">  
Периодическая печать и издательства
</t>
  </si>
  <si>
    <t>(в рублях)</t>
  </si>
  <si>
    <t>по разделам и подразделам классификации расходов бюджетов</t>
  </si>
  <si>
    <t>Раздел</t>
  </si>
  <si>
    <t>Подраздел</t>
  </si>
  <si>
    <t>01</t>
  </si>
  <si>
    <t>00</t>
  </si>
  <si>
    <t>02</t>
  </si>
  <si>
    <t>03</t>
  </si>
  <si>
    <t>04</t>
  </si>
  <si>
    <t>05</t>
  </si>
  <si>
    <t>06</t>
  </si>
  <si>
    <t>11</t>
  </si>
  <si>
    <t>13</t>
  </si>
  <si>
    <t>08</t>
  </si>
  <si>
    <t>09</t>
  </si>
  <si>
    <t>12</t>
  </si>
  <si>
    <t>07</t>
  </si>
  <si>
    <t>10</t>
  </si>
  <si>
    <t>Всего расходов</t>
  </si>
  <si>
    <t>5</t>
  </si>
  <si>
    <t>6</t>
  </si>
  <si>
    <t>Обеспечение проведения выборов и референдумов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</si>
  <si>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</si>
  <si>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</si>
  <si>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Связь и информатика</t>
  </si>
  <si>
    <t>Кассовое исполнение за 2025 год</t>
  </si>
  <si>
    <t>Процент исполнения к уточненному бюджету                              2025 года</t>
  </si>
  <si>
    <t>Показатели расходов бюджета Пограничного муниципального округа за 2025 год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</si>
  <si>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</si>
  <si>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</si>
  <si>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</si>
  <si>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Общеэкономические вопросы</t>
  </si>
  <si>
    <t>Профессиональная подготовка, переподготовка и повышение квалификации</t>
  </si>
  <si>
    <t>7</t>
  </si>
  <si>
    <t>8</t>
  </si>
  <si>
    <t>Целевая статья</t>
  </si>
  <si>
    <t>Вид расходов</t>
  </si>
  <si>
    <t>0000000000</t>
  </si>
  <si>
    <t>000</t>
  </si>
  <si>
    <t>9999910010</t>
  </si>
  <si>
    <t>100</t>
  </si>
  <si>
    <t>120</t>
  </si>
  <si>
    <t>121</t>
  </si>
  <si>
    <t>129</t>
  </si>
  <si>
    <t>9900000000</t>
  </si>
  <si>
    <t>9990000000</t>
  </si>
  <si>
    <t>Непрограммные направления деятельности органов местного самоуправления</t>
  </si>
  <si>
    <t>Мероприятия непрограммных направлений деятельности органов местного самоуправления</t>
  </si>
  <si>
    <t>Глава Пограничного муниципального округа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</si>
  <si>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</si>
  <si>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</si>
  <si>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</si>
  <si>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</si>
  <si>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9999910020</t>
  </si>
  <si>
    <t>Председатель представительного органа Пограничного муниципального округа</t>
  </si>
  <si>
    <t>9999910030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</si>
  <si>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</si>
  <si>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 xml:space="preserve">Мероприятия непрограммных направлений деятельности органов местного самоуправления </t>
  </si>
  <si>
    <t>9999951200</t>
  </si>
  <si>
    <t>200</t>
  </si>
  <si>
    <t>240</t>
  </si>
  <si>
    <t>244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</si>
  <si>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</si>
  <si>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</si>
  <si>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</si>
  <si>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</si>
  <si>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Организация проведения выборов</t>
  </si>
  <si>
    <t>Иные бюджетные ассигнования</t>
  </si>
  <si>
    <t>Специальные расходы</t>
  </si>
  <si>
    <t>9999900050</t>
  </si>
  <si>
    <t>800</t>
  </si>
  <si>
    <t>880</t>
  </si>
  <si>
    <t>9999900010</t>
  </si>
  <si>
    <t>870</t>
  </si>
  <si>
    <t>Резервный фонд Администрации Пограничного муниципального  округа</t>
  </si>
  <si>
    <t>Резервные средства</t>
  </si>
  <si>
    <t>1200000000</t>
  </si>
  <si>
    <t>1200100000</t>
  </si>
  <si>
    <t>1200120121</t>
  </si>
  <si>
    <t>Муниципальная программа "Профилактика преступлений и других правонарушений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</si>
  <si>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</si>
  <si>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 среди несовершеннолетних</t>
  </si>
  <si>
    <t>2720000000</t>
  </si>
  <si>
    <t>2720120010</t>
  </si>
  <si>
    <t>2720120020</t>
  </si>
  <si>
    <t>247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</si>
  <si>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</si>
  <si>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</si>
  <si>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Оценка недвижимости, признание прав и регулирование отношений по муниципальной собственности</t>
  </si>
  <si>
    <t>Содержание и обслуживание казны Пограничного муниципального округа</t>
  </si>
  <si>
    <t>Закупка энергетических ресурсов</t>
  </si>
  <si>
    <t>2720170150</t>
  </si>
  <si>
    <t>2700000000</t>
  </si>
  <si>
    <t>Мероприятия по проведению ремонтных работ (в т.ч. проектно-изыскательские работы) муниципальных учреждений</t>
  </si>
  <si>
    <t>3300000000</t>
  </si>
  <si>
    <t>3300100000</t>
  </si>
  <si>
    <t>3300140010</t>
  </si>
  <si>
    <t>Муниципальная программа " Развитие международных, внешнеэкономических  связей и приграничного сотрудничества Пограничного муниципального округа"</t>
  </si>
  <si>
    <t>Основное мероприятие "Укрепление международных, внешнеэкономических связей и приграничного сотрудничества"</t>
  </si>
  <si>
    <t xml:space="preserve">Мероприятия, проводимые Администрацией Пограничного муниципального округа </t>
  </si>
  <si>
    <t>3500000000</t>
  </si>
  <si>
    <t>3500100000</t>
  </si>
  <si>
    <t>3500140190</t>
  </si>
  <si>
    <t>Муниципальная программа «Противодействие коррупции в Пограничном муниципальном округе"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</si>
  <si>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</si>
  <si>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Изготовление информационных материалов</t>
  </si>
  <si>
    <t>3700000000</t>
  </si>
  <si>
    <t>3700100000</t>
  </si>
  <si>
    <t>37001S4031</t>
  </si>
  <si>
    <t>600</t>
  </si>
  <si>
    <t>630</t>
  </si>
  <si>
    <t>633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</si>
  <si>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</si>
  <si>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Основное мероприятие "Поддержка и развитие общественных инициатив граждан"</t>
  </si>
  <si>
    <t>Реализация проекта, инициированного участниками ТОС "Гарнизон с. Сергеевка" Пограничного муниципального округа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</si>
  <si>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</si>
  <si>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</si>
  <si>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</si>
  <si>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122</t>
  </si>
  <si>
    <t>850</t>
  </si>
  <si>
    <t>853</t>
  </si>
  <si>
    <t>9999910050</t>
  </si>
  <si>
    <t>9999959300</t>
  </si>
  <si>
    <t>9999970010</t>
  </si>
  <si>
    <t>110</t>
  </si>
  <si>
    <t>111</t>
  </si>
  <si>
    <t>112</t>
  </si>
  <si>
    <t>119</t>
  </si>
  <si>
    <t>851</t>
  </si>
  <si>
    <t>852</t>
  </si>
  <si>
    <t>9999993010</t>
  </si>
  <si>
    <t>9999993030</t>
  </si>
  <si>
    <t>9999993100</t>
  </si>
  <si>
    <t>9999993180</t>
  </si>
  <si>
    <t>Иные выплаты персоналу государственных (муниципальных) органов, за исключением фонда оплаты труда</t>
  </si>
  <si>
    <t>Уплата налогов, сборов и иных платежей</t>
  </si>
  <si>
    <t>Уплата иных платежей</t>
  </si>
  <si>
    <t xml:space="preserve"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 </t>
  </si>
  <si>
    <t>Государственная регистрация актов гражданского состояния</t>
  </si>
  <si>
    <t>Обеспечение деятельности муниципального казенного учреждения  "Хозяйственное управление Администрации Пограничного муниципального округа"</t>
  </si>
  <si>
    <t>Расходы на выплаты персоналу казенных учреждений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</si>
  <si>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</si>
  <si>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</si>
  <si>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</si>
  <si>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</si>
  <si>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Уплата прочих налогов, сборов</t>
  </si>
  <si>
    <t>Субвенции на создание и обеспечение деятельности комиссии по делам несовершеннолетних и защите их прав</t>
  </si>
  <si>
    <t>Субвенции на реализацию отдельных государственных полномочий по созданию административных комиссий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</si>
  <si>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</si>
  <si>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</si>
  <si>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>9999951180</t>
  </si>
  <si>
    <t>Непрограммые направления деятельности органов местного самоуправления</t>
  </si>
  <si>
    <t>Осуществление первичного воинского учета на территориях, где отсутствуют военные комиссариаты</t>
  </si>
  <si>
    <t>1600000000</t>
  </si>
  <si>
    <t>1600100000</t>
  </si>
  <si>
    <t>1600120330</t>
  </si>
  <si>
    <t>1600140060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</si>
  <si>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</si>
  <si>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</si>
  <si>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Расходы на выполнение наказов избирателей на территории Пограничного муниципального округа</t>
  </si>
  <si>
    <t xml:space="preserve">Мероприятия по предупреждению и защите населения, территории от чрезвычайных ситуаций природного и техногенного характера </t>
  </si>
  <si>
    <t>2600000000</t>
  </si>
  <si>
    <t>2630000000</t>
  </si>
  <si>
    <t>26302S4050</t>
  </si>
  <si>
    <t>610</t>
  </si>
  <si>
    <t>612</t>
  </si>
  <si>
    <t>Муниципальная программа "Развитие образования Пограничного муниципального округа"</t>
  </si>
  <si>
    <t>Подпрограмма "Развитие системы дополнительного образования, отдыха, оздоровления и занятости детей и подростков"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</si>
  <si>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</si>
  <si>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Субсидии бюджетным учреждениям</t>
  </si>
  <si>
    <t>Субсидии бюджетным учреждениям на иные цели</t>
  </si>
  <si>
    <t>2720120150</t>
  </si>
  <si>
    <t>27201L5990</t>
  </si>
  <si>
    <t>9999993040</t>
  </si>
  <si>
    <t>Муниципальная программа "Управление собственостью Пограничного муниципального округа"</t>
  </si>
  <si>
    <t>Мероприятия по землеустройству и землепользованию</t>
  </si>
  <si>
    <t>Подготовка проектов межевания земельных участков и на проведение кадастровых работ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</si>
  <si>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</si>
  <si>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2800000000</t>
  </si>
  <si>
    <t>2890000000</t>
  </si>
  <si>
    <t>2890020160</t>
  </si>
  <si>
    <t>28900S2410</t>
  </si>
  <si>
    <t>9999993130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</si>
  <si>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</si>
  <si>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"Создание условий для организации транспортного обслуживания населения в границах муниципального округа"</t>
  </si>
  <si>
    <t xml:space="preserve"> Мероприятия в области автомобильного транспорта общего пользования</t>
  </si>
  <si>
    <t xml:space="preserve">Организация транспортного обслуживания населения в границах муниципального округа 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</si>
  <si>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</si>
  <si>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1900000000</t>
  </si>
  <si>
    <t>190019Д030</t>
  </si>
  <si>
    <t>190019Д100</t>
  </si>
  <si>
    <t>400</t>
  </si>
  <si>
    <t>410</t>
  </si>
  <si>
    <t>414</t>
  </si>
  <si>
    <t>19001SД004</t>
  </si>
  <si>
    <t>Муниципальная программа "Модернизация дорожной сети в Пограничном муниципальном округе"</t>
  </si>
  <si>
    <t xml:space="preserve">Ремонт и содержание автомобильных дорог общего пользования по наказам избирателей на территории  Пограничного муниципального округа  </t>
  </si>
  <si>
    <t xml:space="preserve">Содержание и ремонт  дорог общего пользования местного значения </t>
  </si>
  <si>
    <t>Капитальные вложения в объекты государственной 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</si>
  <si>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</si>
  <si>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</si>
  <si>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 xml:space="preserve">Расходы на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 </t>
  </si>
  <si>
    <t>2400000000</t>
  </si>
  <si>
    <t>2410000000</t>
  </si>
  <si>
    <t>2410100000</t>
  </si>
  <si>
    <t>2410140030</t>
  </si>
  <si>
    <t>2430000000</t>
  </si>
  <si>
    <t>2430100000</t>
  </si>
  <si>
    <t>2430140030</t>
  </si>
  <si>
    <t>Муниципальная программа "Информационное общество Пограничного муниципального округа"</t>
  </si>
  <si>
    <t>Подпрограмма "Развитие телекоммуникационной инфраструктуры органов местного самоуправления"</t>
  </si>
  <si>
    <t>Основное мероприятие "Техническое и программное оснащение Администрации Пограничного муниципального округа"</t>
  </si>
  <si>
    <t xml:space="preserve">Мероприятия, направленные на развитие информатизации и защиты информации </t>
  </si>
  <si>
    <t>Подпрограмма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</si>
  <si>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</si>
  <si>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0100000000</t>
  </si>
  <si>
    <t>0100240020</t>
  </si>
  <si>
    <t>3400000000</t>
  </si>
  <si>
    <t>3420000000</t>
  </si>
  <si>
    <t>3420100000</t>
  </si>
  <si>
    <t>3420140210</t>
  </si>
  <si>
    <t>Муниципальная программа "Развитие малого и среднего предпринимательства в Пограничном муниципальном округе"</t>
  </si>
  <si>
    <t>Организация и проведение мероприятий, направленные на поддержку малого и среднего предпринимательства</t>
  </si>
  <si>
    <t>Муниципальная программа «Градостроительная деятельность на территории Пограничного муниципального округа»</t>
  </si>
  <si>
    <t>Подпрограмма «Актуализация (внесение изменений) градостроительной документации Пограничного муниципального округа»</t>
  </si>
  <si>
    <t>Основное мероприятие «Обеспечение территории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деятельности»</t>
  </si>
  <si>
    <t>Мероприятия по актуализации (внесении изменений) градостроительной документации Пограничного муниципального округа</t>
  </si>
  <si>
    <t>2790000000</t>
  </si>
  <si>
    <t>2790040150</t>
  </si>
  <si>
    <t>Мероприятия муниципальной программы "Управление собственностью Пограничного муниципального округа"</t>
  </si>
  <si>
    <t>Перечисление взносов на капитальный ремонт многоквартирных домов</t>
  </si>
  <si>
    <t>2100000000</t>
  </si>
  <si>
    <t>2110000000</t>
  </si>
  <si>
    <t>2110100000</t>
  </si>
  <si>
    <t>2110120220</t>
  </si>
  <si>
    <t>243</t>
  </si>
  <si>
    <t>2110170010</t>
  </si>
  <si>
    <t>21101S2320</t>
  </si>
  <si>
    <t>2190000000</t>
  </si>
  <si>
    <t>21900S2620</t>
  </si>
  <si>
    <t>810</t>
  </si>
  <si>
    <t>811</t>
  </si>
  <si>
    <t>Муниципальная программа "Обеспечение качественными услугами ЖКХ населения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</si>
  <si>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</si>
  <si>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Основное мероприятие "Повышение качества и доступности предоставляемых населению услуг ЖКХ"</t>
  </si>
  <si>
    <t>Обеспечение населения  услугами водоснабжения</t>
  </si>
  <si>
    <t>Закупка товаров, работ, услуг в целях капитального ремонта государственного (муниципального) имущества</t>
  </si>
  <si>
    <t>Расходы, направленные на обеспечение населения сельских территорий услугами ЖКХ</t>
  </si>
  <si>
    <t>Капитальный ремонт объектов водопроводно - канализационного хозяйства</t>
  </si>
  <si>
    <t>Мероприятия муниципальной программы "Обеспечение  качественными услугами ЖКХ население Пограничного муниципального округа"</t>
  </si>
  <si>
    <t xml:space="preserve">Обеспечение граждан твердым топливом (дровами)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</si>
  <si>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</si>
  <si>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работ,оказанием услуг</t>
  </si>
  <si>
    <t>3000000000</t>
  </si>
  <si>
    <t>3000100000</t>
  </si>
  <si>
    <t>3000120130</t>
  </si>
  <si>
    <t>30001SТ003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</si>
  <si>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</si>
  <si>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Основное мероприятие "Энергосбережение и повышение энергетической эффективности" 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</si>
  <si>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</si>
  <si>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Мероприятия по энергосбережению и повышению энергетической эффективности систем коммунальной инфраструктуры</t>
  </si>
  <si>
    <t>2900000000</t>
  </si>
  <si>
    <t>2900100000</t>
  </si>
  <si>
    <t>2900120200</t>
  </si>
  <si>
    <t>2900120230</t>
  </si>
  <si>
    <t>2900120250</t>
  </si>
  <si>
    <t>2900120270</t>
  </si>
  <si>
    <t>2900120290</t>
  </si>
  <si>
    <t>2900120300</t>
  </si>
  <si>
    <t>2900120310</t>
  </si>
  <si>
    <t>2900120330</t>
  </si>
  <si>
    <t>2900170011</t>
  </si>
  <si>
    <t>29001S2361</t>
  </si>
  <si>
    <t>29001S2362</t>
  </si>
  <si>
    <t>Муниципальная программа "Благоустройство территории Пограничного муниципального округа"</t>
  </si>
  <si>
    <t>Основное мероприятие "Благоустройство территорий"</t>
  </si>
  <si>
    <t>Расходы на организацию  и содержание мест захоронения</t>
  </si>
  <si>
    <t>Уборка несанкционированных мест захламления отходами</t>
  </si>
  <si>
    <t>Уличное освещение</t>
  </si>
  <si>
    <t>Организация общественных работ</t>
  </si>
  <si>
    <t>Содержание зеленых насаждений</t>
  </si>
  <si>
    <t>Содержание территорий общего пользования</t>
  </si>
  <si>
    <t>Организация общественных мероприятий по благоустройству</t>
  </si>
  <si>
    <t>Обеспечение деятельности  муниципального казенного учреждения "Управление благоустройства Пограничного муниципального округа"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</si>
  <si>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</si>
  <si>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</si>
  <si>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3100000000</t>
  </si>
  <si>
    <t>3100100000</t>
  </si>
  <si>
    <t>3100120260</t>
  </si>
  <si>
    <t>3700120330</t>
  </si>
  <si>
    <t>37001S4032</t>
  </si>
  <si>
    <t>37001S4033</t>
  </si>
  <si>
    <t>37001S4035</t>
  </si>
  <si>
    <t>37001S4036</t>
  </si>
  <si>
    <t>Муниципальная программа "Формирование современной городской среды территорий, входящих в состав Пограничного муниципального округа"</t>
  </si>
  <si>
    <t>Основное мероприятие "Повышение комфортности проживания граждан"</t>
  </si>
  <si>
    <t>Улучшение состояния дворовых и общественных территорий</t>
  </si>
  <si>
    <t>Реализация проекта, инициированного участниками ТОС "МКД Советская, 20" Пограничного муниципального округа</t>
  </si>
  <si>
    <t>Реализация проекта, инициированного участниками ТОС "с. Бойкое" Пограничного муниципального округа</t>
  </si>
  <si>
    <t>Реализация проекта, инициированного участниками ТОС "Кирова д. 76" Пограничного муниципального округа</t>
  </si>
  <si>
    <t>Реализация проекта, инициированного участниками ТОС "Заречный" Пограничного муниципального округа</t>
  </si>
  <si>
    <t>9999993120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</si>
  <si>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 Севера и приравненных к ним местностей</t>
  </si>
  <si>
    <t>2610000000</t>
  </si>
  <si>
    <t>2610100000</t>
  </si>
  <si>
    <t>2610170040</t>
  </si>
  <si>
    <t>611</t>
  </si>
  <si>
    <t>2610193070</t>
  </si>
  <si>
    <t>2610200000</t>
  </si>
  <si>
    <t>2610270210</t>
  </si>
  <si>
    <t>2610300000</t>
  </si>
  <si>
    <t>2610370120</t>
  </si>
  <si>
    <t>2610400000</t>
  </si>
  <si>
    <t>2610420100</t>
  </si>
  <si>
    <t>Подпрограмма "Развитие системы дошкольного образования"</t>
  </si>
  <si>
    <t>Основное мероприятие «Реализация образовательных программ дошкольного образования»</t>
  </si>
  <si>
    <t>Расходы на обеспечение деятельности (оказание услуг, выполнение работ) дошкольных образовательных организаций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</si>
  <si>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</si>
  <si>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</si>
  <si>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Основное мероприятие «Присмотр и уход за детьми в муниципальных дошкольных образовательных учреждениях»</t>
  </si>
  <si>
    <t>Питание и содержание детей в дошкольных образовательных учреждениях</t>
  </si>
  <si>
    <t>Основное мероприятие "Укрепление материально-технической базы дошкольных образовательных учреждений"</t>
  </si>
  <si>
    <t>Мероприятия, направленные на модернизацию дошкольного образования</t>
  </si>
  <si>
    <t>Основное мероприятие "Обеспечение безопасности в муниципальных учреждениях"</t>
  </si>
  <si>
    <t>Мероприятия по обеспечению безопасности  в муниципальных учреждениях</t>
  </si>
  <si>
    <t>2620000000</t>
  </si>
  <si>
    <t>2620100000</t>
  </si>
  <si>
    <t>2620170050</t>
  </si>
  <si>
    <t>2620193060</t>
  </si>
  <si>
    <t>2620200000</t>
  </si>
  <si>
    <t>2620270210</t>
  </si>
  <si>
    <t>2620293150</t>
  </si>
  <si>
    <t>26202R3040</t>
  </si>
  <si>
    <t>2620300000</t>
  </si>
  <si>
    <t>2620320330</t>
  </si>
  <si>
    <t>2620370170</t>
  </si>
  <si>
    <t>26203S2751</t>
  </si>
  <si>
    <t>26203S2752</t>
  </si>
  <si>
    <t>2620400000</t>
  </si>
  <si>
    <t>2620420100</t>
  </si>
  <si>
    <t>262Ю600000</t>
  </si>
  <si>
    <t>262Ю650500</t>
  </si>
  <si>
    <t>262Ю651790</t>
  </si>
  <si>
    <t>262Ю653030</t>
  </si>
  <si>
    <t>Подпрограмма "Развитие системы общего образования"</t>
  </si>
  <si>
    <t>Основное мероприятие «Реализация образовательных программ начального, общего, основного общего и среднего общего образования»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</si>
  <si>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</si>
  <si>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 организациях</t>
  </si>
  <si>
    <t>Основное мероприятие «Присмотр и уход за детьми в муниципальных образовательных учреждениях»</t>
  </si>
  <si>
    <t>Питание и содержание детей в образовательных учреждениях</t>
  </si>
  <si>
    <t>Субвенции на обеспечение питанием детей, обучающихся в муниципальных общеобразовательных учреждениях</t>
  </si>
  <si>
    <t>Осуществление 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 Приморского края</t>
  </si>
  <si>
    <t>Основное мероприятие "Укрепление материально-технической базы образовательных учреждений"</t>
  </si>
  <si>
    <t>Мероприятия, направленные на модернизацию общего образования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</si>
  <si>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</si>
  <si>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</si>
  <si>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Мероприятия по обеспечению безопасности в  муниципальных учреждениях</t>
  </si>
  <si>
    <t>Основное мероприятие "Реализация мероприятий в рамках регионального проекта "Педагоги и наставники" национального проекта "Молодежь и дети"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</si>
  <si>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</si>
  <si>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 xml:space="preserve"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
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</si>
  <si>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(НП)</t>
  </si>
  <si>
    <t>2500000000</t>
  </si>
  <si>
    <t>2520000000</t>
  </si>
  <si>
    <t>2520100000</t>
  </si>
  <si>
    <t>2520170060</t>
  </si>
  <si>
    <t>2520200000</t>
  </si>
  <si>
    <t>2520220060</t>
  </si>
  <si>
    <t>2520270140</t>
  </si>
  <si>
    <t>2520400000</t>
  </si>
  <si>
    <t>2520420100</t>
  </si>
  <si>
    <t>252Я000000</t>
  </si>
  <si>
    <t>252Я555191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</si>
  <si>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</si>
  <si>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Подпрограмма "Развитие системы дополнительного образования в сфере культуры и искусства"</t>
  </si>
  <si>
    <t>Основное мероприятие «Обеспечение деятельности  учреждений дополнительного образования в сфере культуры»</t>
  </si>
  <si>
    <t>Расходы на обеспечение деятельности (оказание услуг, выполнение работ) учреждений дополнительного образования детей</t>
  </si>
  <si>
    <t>Основное мероприятие «Создание условий для развития и самореализации одаренных детей»</t>
  </si>
  <si>
    <t>Организация проведения культурных мероприятий</t>
  </si>
  <si>
    <t>Проведение мероприятий по выявлению и развитию одаренных детей</t>
  </si>
  <si>
    <t>Основное мероприятие «Обеспечение безопасности в учреждениях культуры»</t>
  </si>
  <si>
    <t>Мероприятия по обеспечению безопасности в муниципальных учреждениях</t>
  </si>
  <si>
    <t>Основное мероприятие  "Реализация мероприятий в рамках регионального проекта  "Семейные ценности и инфраструктура культуры" национального проекта "Семья"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</si>
  <si>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материалами) (НП) </t>
  </si>
  <si>
    <t>2630100000</t>
  </si>
  <si>
    <t>2630170060</t>
  </si>
  <si>
    <t>2630170090</t>
  </si>
  <si>
    <t>614</t>
  </si>
  <si>
    <t>2630300000</t>
  </si>
  <si>
    <t>2630370150</t>
  </si>
  <si>
    <t>2630400000</t>
  </si>
  <si>
    <t>2630470130</t>
  </si>
  <si>
    <t>2630500000</t>
  </si>
  <si>
    <t>2630520100</t>
  </si>
  <si>
    <t>Основное мероприятие «Реализация дополнительных общеобразовательных программ и обеспечение условий их предоставления»</t>
  </si>
  <si>
    <t>Обеспечение деятельности (оказание услуг, выполнение работ) учреждений дополнительного образования детей</t>
  </si>
  <si>
    <t>Обеспечение персонифицированного финансирования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</si>
  <si>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</si>
  <si>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Основное мероприятие "Укрепление материально-технической базы учреждений дополнительного образования"</t>
  </si>
  <si>
    <t>Основное мероприятие "Военно-патриотическое воспитание детей и молодежи"</t>
  </si>
  <si>
    <t xml:space="preserve">Мероприятия, направленные на военно-патриотическое  воспитание детей и молодежи </t>
  </si>
  <si>
    <t>1400000000</t>
  </si>
  <si>
    <t>1400100000</t>
  </si>
  <si>
    <t>1400140040</t>
  </si>
  <si>
    <t>Муниципальная программа "Развитие муниципальной службы в Администрации Пограничного муниципального округа"</t>
  </si>
  <si>
    <t>Основное мероприятие "Обеспечение устойчивого развития кадрового потенциала и повышения эффективности муниципальной службы"</t>
  </si>
  <si>
    <t xml:space="preserve">Организация и повышение квалификации и переподготовки муниципальных служащих  Администрации Пограничного муниципального округа </t>
  </si>
  <si>
    <t>2540000000</t>
  </si>
  <si>
    <t>2540100000</t>
  </si>
  <si>
    <t>2540120070</t>
  </si>
  <si>
    <t>2540140180</t>
  </si>
  <si>
    <t>Подпрограмма "Молодежная политика"</t>
  </si>
  <si>
    <t>Основное мероприятие "Мероприятия, содействующие гражданско-патриотическому воспитанию и повышению общественно-значимой активности молодежи"</t>
  </si>
  <si>
    <t>Проведение мероприятий для детей и молодежи</t>
  </si>
  <si>
    <t>Изготовление сборников, посвященных героям СВО</t>
  </si>
  <si>
    <t>2630200000</t>
  </si>
  <si>
    <t>2630270110</t>
  </si>
  <si>
    <t>2630293080</t>
  </si>
  <si>
    <t>300</t>
  </si>
  <si>
    <t>320</t>
  </si>
  <si>
    <t>321</t>
  </si>
  <si>
    <t>Основное мероприятие «Организация и обеспечение отдыха и оздоровления детей и подростков»</t>
  </si>
  <si>
    <t>Организация отдыха и занятости детей и подростков Пограничного муниципального округа</t>
  </si>
  <si>
    <t>Субвенции на обеспечение оздоровления и отдыха детей (за исключением организации отдыха детей в каникулярное время)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</si>
  <si>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</si>
  <si>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</si>
  <si>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</si>
  <si>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2640000000</t>
  </si>
  <si>
    <t>2640100000</t>
  </si>
  <si>
    <t>2640170140</t>
  </si>
  <si>
    <t>Подпрограмма "Одаренные дети Пограничного муниципального округа"</t>
  </si>
  <si>
    <t>2690000000</t>
  </si>
  <si>
    <t>Мероприятия муниципальной программы "Развитие образования  Пограничного муниципального округа</t>
  </si>
  <si>
    <t>2690010030</t>
  </si>
  <si>
    <t>2690070010</t>
  </si>
  <si>
    <t>Обеспечение деятельности подведомственных учреждений  сферы образования</t>
  </si>
  <si>
    <t>2690070220</t>
  </si>
  <si>
    <t>Научно-методические, организационно-педагогические мероприятия</t>
  </si>
  <si>
    <t>2690070230</t>
  </si>
  <si>
    <t>360</t>
  </si>
  <si>
    <t>Денежная выплата (стипендия), выплачиваемая в рамках договора о целевом обучении</t>
  </si>
  <si>
    <t>Иные выплаты населению</t>
  </si>
  <si>
    <t>2510000000</t>
  </si>
  <si>
    <t>2510100000</t>
  </si>
  <si>
    <t>2510100020</t>
  </si>
  <si>
    <t>2510170080</t>
  </si>
  <si>
    <t>2510170081</t>
  </si>
  <si>
    <t>2510170082</t>
  </si>
  <si>
    <t>2510200000</t>
  </si>
  <si>
    <t>2510220060</t>
  </si>
  <si>
    <t>2510220330</t>
  </si>
  <si>
    <t>2510400000</t>
  </si>
  <si>
    <t>2510470150</t>
  </si>
  <si>
    <t>25104S2470</t>
  </si>
  <si>
    <t>2510500000</t>
  </si>
  <si>
    <t>2510520100</t>
  </si>
  <si>
    <t>2530000000</t>
  </si>
  <si>
    <t>2530100000</t>
  </si>
  <si>
    <t>2530170070</t>
  </si>
  <si>
    <t>2530200000</t>
  </si>
  <si>
    <t>2530220060</t>
  </si>
  <si>
    <t>2530220210</t>
  </si>
  <si>
    <t>25302S2540</t>
  </si>
  <si>
    <t>2530300000</t>
  </si>
  <si>
    <t>2530370150</t>
  </si>
  <si>
    <t>2530400000</t>
  </si>
  <si>
    <t>2530420100</t>
  </si>
  <si>
    <t>Подпрограмма "Развитие культуры в Пограничном муниципальном округе"</t>
  </si>
  <si>
    <t>Основное мероприятие «Организация деятельности учреждений культуры»</t>
  </si>
  <si>
    <t>Расходы, связанные с исполнением решений, принятых судебными органами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</si>
  <si>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</si>
  <si>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учреждений культуры ПГП</t>
  </si>
  <si>
    <t>Расходы на обеспечение деятельности (оказание услуг, выполнение работ) учреждений культуры ЖСП</t>
  </si>
  <si>
    <t>Основное мероприятие «Обеспечение доступа граждан ПМО к культурным ценностям и участие в культурной жизни, реализация творческого потенциала населения»</t>
  </si>
  <si>
    <t>Основное мероприятие «Укрепление материально-технической базы муниципальных учреждений»</t>
  </si>
  <si>
    <t xml:space="preserve">Обеспечение развития и укрепления материально-технической базы муниципальных  домов культуры </t>
  </si>
  <si>
    <t>Подпрограмма «Организация библиотечного обслуживания населения»</t>
  </si>
  <si>
    <t>Основное мероприятие «Обеспечение деятельности библиотек»</t>
  </si>
  <si>
    <t>Расходы на обеспечение деятельности (оказание услуг, выполнение работ) библиотек</t>
  </si>
  <si>
    <t>Основное мероприятие «Создание единого информационного поля»</t>
  </si>
  <si>
    <t>Мероприятия по созданию единого информационного поля</t>
  </si>
  <si>
    <t xml:space="preserve">Комплектование книжных фондов и обеспечение информационно-техническим оборудованием библиотек </t>
  </si>
  <si>
    <t>Основное мероприятие «Обеспечение безопасности обслуживания населения и сохранности библиотечных фондов»</t>
  </si>
  <si>
    <t>2510170190</t>
  </si>
  <si>
    <t>Сохранение объектов культурного наследия</t>
  </si>
  <si>
    <t>2560000000</t>
  </si>
  <si>
    <t>2560100000</t>
  </si>
  <si>
    <t>Подпрограмма "Координация работы и организационное сопровождение в сфере культуры"</t>
  </si>
  <si>
    <t>Основное мероприятие "Осуществление руководства и управления в сфере культуры"</t>
  </si>
  <si>
    <t>2560110030</t>
  </si>
  <si>
    <t>2560170010</t>
  </si>
  <si>
    <t>Расходы на обеспечение деятельности (оказание услуг, выполнение работ) муниципальных учреждений</t>
  </si>
  <si>
    <t xml:space="preserve">Расходы на выплаты персоналу казенных учреждений </t>
  </si>
  <si>
    <t>2560200000</t>
  </si>
  <si>
    <t>2560270250</t>
  </si>
  <si>
    <t>620</t>
  </si>
  <si>
    <t>622</t>
  </si>
  <si>
    <t>Основное мероприятие «Антикризисные мероприятия»</t>
  </si>
  <si>
    <t>Антикризисные мероприятия</t>
  </si>
  <si>
    <t>Субсидии автономным учреждениям</t>
  </si>
  <si>
    <t>Субсидии автономным учреждениям на иные цели</t>
  </si>
  <si>
    <t>3600000000</t>
  </si>
  <si>
    <t>3600100000</t>
  </si>
  <si>
    <t>3600120050</t>
  </si>
  <si>
    <t>Муниципальная программа «Укрепление общественного здоровья населения Пограничного муниципального округа»</t>
  </si>
  <si>
    <t>Основное мероприятие «Формирование культуры здорового образа жизни и укрепление здоровья населения»</t>
  </si>
  <si>
    <t>Создание условий для оказания медицинской помощи населению на территории Пограничного муниципального округа</t>
  </si>
  <si>
    <t>9999910040</t>
  </si>
  <si>
    <t>310</t>
  </si>
  <si>
    <t>312</t>
  </si>
  <si>
    <t>Доплаты к пенсиям муниципальным служащим</t>
  </si>
  <si>
    <t>Публичные нормативные социальные выплаты гражданам</t>
  </si>
  <si>
    <t>Иные пенсии, социальные доплаты к пенсии</t>
  </si>
  <si>
    <t>262Ю693140</t>
  </si>
  <si>
    <t>Подпрограмма" Развитие системы общего образования"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</si>
  <si>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</si>
  <si>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Меры  социальной поддержки педагогических работников муниципальных образовательных организаций (НП)</t>
  </si>
  <si>
    <t>990000000</t>
  </si>
  <si>
    <t>2690093090</t>
  </si>
  <si>
    <t>313</t>
  </si>
  <si>
    <t>Муниципальная программа "Развитие образования Пограничного муниципального округа "</t>
  </si>
  <si>
    <t xml:space="preserve">Выплата компенсации части платы, взимаемой с родителей (законных представителей) за присмотр  и уход за детьми, осваивающими образовательные программы дошкольного образования в организациях, осуществляющих образовательную деятельность </t>
  </si>
  <si>
    <t>Пособия, компенсации, меры социальной поддержки по публичным нормативным обязательствам</t>
  </si>
  <si>
    <t>2710000000</t>
  </si>
  <si>
    <t>2710193210</t>
  </si>
  <si>
    <t>322</t>
  </si>
  <si>
    <t>Подпрограмма "Обеспечение жилыми помещениями детей - сирот и детей, оставшихся без попечения родителей, лиц из числа детей - сирот и детей, оставшихся без попечения родителей"</t>
  </si>
  <si>
    <t>Обеспечение жилыми помещениями детей-сирот и детей, оставшихся без попечения родителей, лиц из их числа  за счет средств краевого бюджета</t>
  </si>
  <si>
    <t>Субсидии гражданам на приобретение жилья</t>
  </si>
  <si>
    <t>9999993050</t>
  </si>
  <si>
    <t>323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</si>
  <si>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</si>
  <si>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Приобретение товаров, работ, услуг в пользу граждан в целях их социального обеспечения</t>
  </si>
  <si>
    <t>38000000000</t>
  </si>
  <si>
    <t>3800100000</t>
  </si>
  <si>
    <t>3800120350</t>
  </si>
  <si>
    <t>9999993160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</si>
  <si>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</si>
  <si>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Основное мероприятие "Поддержка социально ориентированных некоммерческих организаций"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</si>
  <si>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</si>
  <si>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Субвенции на реализацию государственных полномочий органов опеки и попечительства в отношении несовершеннолетних</t>
  </si>
  <si>
    <t>0900000000</t>
  </si>
  <si>
    <t>0900100000</t>
  </si>
  <si>
    <t>0900120080</t>
  </si>
  <si>
    <t>Муниципальная программа "Развитие физической культуры и спорта в Пограничном муниципальном округе"</t>
  </si>
  <si>
    <t>Основное мероприятие "Организация физкультурно-оздоровительной работы"</t>
  </si>
  <si>
    <t>Организация, проведение и участие в спортивных мероприятих</t>
  </si>
  <si>
    <t>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</si>
  <si>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</si>
  <si>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0900120140</t>
  </si>
  <si>
    <t>Развитие материально-технической базы массовой физической культуры и спорта</t>
  </si>
  <si>
    <t>Мероприятия муниципальной программы "Информационное общество Пограничного муниципального округа"</t>
  </si>
  <si>
    <t>Информационное освещение деятельности органов местного самоуправления в средствах массовой информации</t>
  </si>
  <si>
    <t>2490000000</t>
  </si>
  <si>
    <t>2490020110</t>
  </si>
  <si>
    <t>2490070150</t>
  </si>
  <si>
    <t xml:space="preserve">               Пограничного муниципального округа</t>
  </si>
  <si>
    <t xml:space="preserve">Уточненный бюджет  2025 года                           </t>
  </si>
  <si>
    <t xml:space="preserve">               к муниципальному правовому акту</t>
  </si>
  <si>
    <t>Приложение  3</t>
  </si>
  <si>
    <t xml:space="preserve">               от 24.04.2026  года  №  24-МПА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</si>
</sst>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Calibri"/>
      <family val="2"/>
      <scheme val="minor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" fillId="0" borderId="0">
      <alignment horizontal="left" wrapText="1"/>
    </xf>
    <xf numFmtId="49" fontId="1" fillId="0" borderId="0">
      <alignment horizontal="center" wrapText="1"/>
    </xf>
    <xf numFmtId="49" fontId="1" fillId="0" borderId="0">
      <alignment horizontal="center"/>
    </xf>
    <xf numFmtId="0" fontId="2" fillId="0" borderId="0"/>
    <xf numFmtId="0" fontId="3" fillId="0" borderId="0"/>
    <xf numFmtId="0" fontId="1" fillId="0" borderId="1">
      <alignment horizontal="left"/>
    </xf>
    <xf numFmtId="49" fontId="1" fillId="0" borderId="1"/>
    <xf numFmtId="49" fontId="1" fillId="0" borderId="2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0" fontId="1" fillId="0" borderId="6">
      <alignment horizontal="left" wrapText="1"/>
    </xf>
    <xf numFmtId="49" fontId="1" fillId="0" borderId="7">
      <alignment horizontal="center" wrapText="1"/>
    </xf>
    <xf numFmtId="49" fontId="1" fillId="0" borderId="8">
      <alignment horizontal="center" wrapText="1"/>
    </xf>
    <xf numFmtId="4" fontId="1" fillId="0" borderId="4">
      <alignment horizontal="right"/>
    </xf>
    <xf numFmtId="0" fontId="1" fillId="0" borderId="9">
      <alignment horizontal="left" wrapText="1" indent="1"/>
    </xf>
    <xf numFmtId="49" fontId="1" fillId="0" borderId="10">
      <alignment horizontal="center" wrapText="1"/>
    </xf>
    <xf numFmtId="49" fontId="1" fillId="0" borderId="2">
      <alignment horizontal="center"/>
    </xf>
    <xf numFmtId="0" fontId="1" fillId="0" borderId="11">
      <alignment horizontal="left" wrapText="1" indent="2"/>
    </xf>
    <xf numFmtId="49" fontId="1" fillId="0" borderId="10">
      <alignment horizontal="center"/>
    </xf>
    <xf numFmtId="4" fontId="1" fillId="0" borderId="2">
      <alignment horizontal="right"/>
    </xf>
    <xf numFmtId="0" fontId="1" fillId="0" borderId="12"/>
    <xf numFmtId="0" fontId="1" fillId="0" borderId="13"/>
    <xf numFmtId="0" fontId="3" fillId="0" borderId="14">
      <alignment horizontal="left" wrapText="1"/>
    </xf>
    <xf numFmtId="0" fontId="1" fillId="0" borderId="15">
      <alignment horizontal="center" wrapText="1"/>
    </xf>
    <xf numFmtId="49" fontId="1" fillId="0" borderId="16">
      <alignment horizontal="center" wrapText="1"/>
    </xf>
    <xf numFmtId="4" fontId="1" fillId="0" borderId="8">
      <alignment horizontal="right"/>
    </xf>
  </cellStyleXfs>
  <cellXfs count="69">
    <xf numFmtId="0" fontId="0" fillId="0" borderId="0" xfId="0"/>
    <xf numFmtId="0" fontId="1" fillId="0" borderId="0" xfId="1" applyNumberFormat="1" applyAlignment="1" applyProtection="1">
      <alignment horizontal="left" vertical="center" wrapText="1"/>
    </xf>
    <xf numFmtId="49" fontId="1" fillId="0" borderId="0" xfId="2" applyNumberFormat="1" applyProtection="1">
      <alignment horizontal="center" wrapText="1"/>
    </xf>
    <xf numFmtId="49" fontId="1" fillId="0" borderId="0" xfId="3" applyNumberFormat="1" applyProtection="1">
      <alignment horizontal="center"/>
    </xf>
    <xf numFmtId="0" fontId="2" fillId="0" borderId="0" xfId="4" applyNumberForma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5" fillId="0" borderId="0" xfId="4" applyNumberFormat="1" applyFont="1" applyProtection="1"/>
    <xf numFmtId="0" fontId="5" fillId="0" borderId="0" xfId="4" applyNumberFormat="1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4" fontId="6" fillId="0" borderId="17" xfId="14" applyNumberFormat="1" applyFont="1" applyBorder="1" applyProtection="1">
      <alignment horizontal="right"/>
    </xf>
    <xf numFmtId="0" fontId="7" fillId="0" borderId="0" xfId="0" applyFont="1" applyProtection="1">
      <protection locked="0"/>
    </xf>
    <xf numFmtId="4" fontId="5" fillId="0" borderId="4" xfId="14" applyNumberFormat="1" applyFont="1" applyProtection="1">
      <alignment horizontal="right"/>
    </xf>
    <xf numFmtId="4" fontId="6" fillId="0" borderId="4" xfId="14" applyNumberFormat="1" applyFont="1" applyProtection="1">
      <alignment horizontal="right"/>
    </xf>
    <xf numFmtId="49" fontId="5" fillId="0" borderId="19" xfId="17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49" fontId="6" fillId="0" borderId="17" xfId="19" applyNumberFormat="1" applyFont="1" applyBorder="1" applyAlignment="1" applyProtection="1">
      <alignment horizontal="center" vertical="center"/>
    </xf>
    <xf numFmtId="49" fontId="6" fillId="0" borderId="19" xfId="17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49" fontId="5" fillId="0" borderId="17" xfId="19" applyNumberFormat="1" applyFont="1" applyBorder="1" applyAlignment="1" applyProtection="1">
      <alignment horizontal="center" vertical="center"/>
    </xf>
    <xf numFmtId="49" fontId="6" fillId="0" borderId="17" xfId="13" applyNumberFormat="1" applyFont="1" applyBorder="1" applyAlignment="1" applyProtection="1">
      <alignment horizontal="left" wrapText="1" indent="2"/>
    </xf>
    <xf numFmtId="49" fontId="6" fillId="0" borderId="17" xfId="12" applyNumberFormat="1" applyFont="1" applyBorder="1" applyProtection="1">
      <alignment horizontal="center" wrapText="1"/>
    </xf>
    <xf numFmtId="0" fontId="7" fillId="0" borderId="17" xfId="0" applyFont="1" applyBorder="1" applyProtection="1">
      <protection locked="0"/>
    </xf>
    <xf numFmtId="49" fontId="6" fillId="0" borderId="12" xfId="17" applyNumberFormat="1" applyFont="1" applyBorder="1" applyAlignment="1" applyProtection="1">
      <alignment horizontal="center" vertical="center"/>
    </xf>
    <xf numFmtId="0" fontId="6" fillId="0" borderId="18" xfId="18" applyNumberFormat="1" applyFont="1" applyBorder="1" applyAlignment="1" applyProtection="1">
      <alignment horizontal="left" vertical="center" wrapText="1"/>
    </xf>
    <xf numFmtId="0" fontId="5" fillId="0" borderId="18" xfId="18" applyNumberFormat="1" applyFont="1" applyBorder="1" applyAlignment="1" applyProtection="1">
      <alignment horizontal="left" vertical="center" wrapText="1"/>
    </xf>
    <xf numFmtId="4" fontId="6" fillId="0" borderId="17" xfId="20" applyNumberFormat="1" applyFont="1" applyBorder="1" applyAlignment="1" applyProtection="1"/>
    <xf numFmtId="4" fontId="5" fillId="0" borderId="4" xfId="20" applyNumberFormat="1" applyFont="1" applyBorder="1" applyAlignment="1" applyProtection="1"/>
    <xf numFmtId="4" fontId="5" fillId="0" borderId="2" xfId="20" applyNumberFormat="1" applyFont="1" applyAlignment="1" applyProtection="1"/>
    <xf numFmtId="4" fontId="6" fillId="0" borderId="2" xfId="20" applyNumberFormat="1" applyFont="1" applyAlignment="1" applyProtection="1"/>
    <xf numFmtId="4" fontId="6" fillId="0" borderId="17" xfId="14" applyNumberFormat="1" applyFont="1" applyBorder="1" applyAlignment="1" applyProtection="1"/>
    <xf numFmtId="0" fontId="5" fillId="0" borderId="0" xfId="6" applyNumberFormat="1" applyFont="1" applyBorder="1" applyAlignment="1" applyProtection="1">
      <alignment horizontal="left" vertical="center"/>
    </xf>
    <xf numFmtId="0" fontId="5" fillId="0" borderId="0" xfId="6" applyNumberFormat="1" applyFont="1" applyBorder="1" applyProtection="1">
      <alignment horizontal="left"/>
    </xf>
    <xf numFmtId="49" fontId="5" fillId="0" borderId="0" xfId="7" applyNumberFormat="1" applyFont="1" applyBorder="1" applyProtection="1"/>
    <xf numFmtId="49" fontId="5" fillId="0" borderId="4" xfId="8" applyNumberFormat="1" applyFont="1" applyBorder="1" applyAlignment="1" applyProtection="1">
      <alignment horizontal="center" vertical="center" wrapText="1"/>
    </xf>
    <xf numFmtId="49" fontId="5" fillId="0" borderId="23" xfId="8" applyNumberFormat="1" applyFont="1" applyBorder="1" applyAlignment="1" applyProtection="1">
      <alignment horizontal="center" vertical="center" wrapText="1"/>
    </xf>
    <xf numFmtId="49" fontId="5" fillId="0" borderId="23" xfId="10" applyNumberFormat="1" applyFont="1" applyBorder="1" applyAlignment="1" applyProtection="1">
      <alignment horizontal="center" vertical="center" wrapText="1"/>
    </xf>
    <xf numFmtId="49" fontId="5" fillId="0" borderId="25" xfId="17" applyNumberFormat="1" applyFont="1" applyBorder="1" applyAlignment="1" applyProtection="1">
      <alignment horizontal="center" vertical="center"/>
    </xf>
    <xf numFmtId="49" fontId="6" fillId="0" borderId="17" xfId="17" applyNumberFormat="1" applyFont="1" applyBorder="1" applyAlignment="1" applyProtection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6" fillId="0" borderId="21" xfId="18" applyNumberFormat="1" applyFont="1" applyBorder="1" applyAlignment="1" applyProtection="1">
      <alignment horizontal="left" vertical="center" wrapText="1"/>
    </xf>
    <xf numFmtId="49" fontId="6" fillId="0" borderId="22" xfId="19" applyNumberFormat="1" applyFont="1" applyBorder="1" applyAlignment="1" applyProtection="1">
      <alignment horizontal="center" vertical="center"/>
    </xf>
    <xf numFmtId="49" fontId="6" fillId="0" borderId="20" xfId="17" applyNumberFormat="1" applyFont="1" applyBorder="1" applyAlignment="1" applyProtection="1">
      <alignment horizontal="center" vertical="center"/>
    </xf>
    <xf numFmtId="4" fontId="6" fillId="0" borderId="3" xfId="20" applyNumberFormat="1" applyFont="1" applyBorder="1" applyAlignment="1" applyProtection="1"/>
    <xf numFmtId="4" fontId="6" fillId="0" borderId="23" xfId="14" applyNumberFormat="1" applyFont="1" applyBorder="1" applyProtection="1">
      <alignment horizontal="right"/>
    </xf>
    <xf numFmtId="0" fontId="5" fillId="0" borderId="17" xfId="18" applyNumberFormat="1" applyFont="1" applyBorder="1" applyAlignment="1" applyProtection="1">
      <alignment horizontal="left" vertical="center" wrapText="1"/>
    </xf>
    <xf numFmtId="49" fontId="5" fillId="0" borderId="17" xfId="17" applyNumberFormat="1" applyFont="1" applyBorder="1" applyAlignment="1" applyProtection="1">
      <alignment horizontal="center" vertical="center"/>
    </xf>
    <xf numFmtId="4" fontId="5" fillId="0" borderId="17" xfId="20" applyNumberFormat="1" applyFont="1" applyBorder="1" applyAlignment="1" applyProtection="1"/>
    <xf numFmtId="4" fontId="5" fillId="0" borderId="17" xfId="14" applyNumberFormat="1" applyFont="1" applyBorder="1" applyProtection="1">
      <alignment horizontal="right"/>
    </xf>
    <xf numFmtId="49" fontId="6" fillId="0" borderId="25" xfId="17" applyNumberFormat="1" applyFont="1" applyBorder="1" applyAlignment="1" applyProtection="1">
      <alignment horizontal="center" vertical="center"/>
    </xf>
    <xf numFmtId="4" fontId="6" fillId="0" borderId="4" xfId="20" applyNumberFormat="1" applyFont="1" applyBorder="1" applyAlignment="1" applyProtection="1"/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5" applyNumberFormat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49" fontId="5" fillId="0" borderId="22" xfId="9" applyNumberFormat="1" applyFont="1" applyBorder="1" applyAlignment="1" applyProtection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5" fillId="0" borderId="22" xfId="8" applyNumberFormat="1" applyFont="1" applyBorder="1" applyAlignment="1" applyProtection="1">
      <alignment horizontal="center" vertical="center" wrapText="1"/>
    </xf>
    <xf numFmtId="49" fontId="5" fillId="0" borderId="24" xfId="8" applyFont="1" applyBorder="1" applyAlignment="1">
      <alignment horizontal="center" vertical="center" wrapText="1"/>
    </xf>
    <xf numFmtId="49" fontId="5" fillId="0" borderId="22" xfId="8" applyNumberFormat="1" applyFont="1" applyBorder="1" applyProtection="1">
      <alignment horizontal="center" vertical="center" wrapText="1"/>
    </xf>
    <xf numFmtId="49" fontId="5" fillId="0" borderId="24" xfId="8" applyFont="1" applyBorder="1">
      <alignment horizontal="center" vertical="center" wrapText="1"/>
    </xf>
    <xf numFmtId="49" fontId="5" fillId="0" borderId="24" xfId="8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27">
    <cellStyle name="xl22" xfId="5"/>
    <cellStyle name="xl27" xfId="4"/>
    <cellStyle name="xl28" xfId="8"/>
    <cellStyle name="xl30" xfId="15"/>
    <cellStyle name="xl31" xfId="18"/>
    <cellStyle name="xl35" xfId="12"/>
    <cellStyle name="xl37" xfId="19"/>
    <cellStyle name="xl43" xfId="17"/>
    <cellStyle name="xl44" xfId="9"/>
    <cellStyle name="xl45" xfId="10"/>
    <cellStyle name="xl46" xfId="20"/>
    <cellStyle name="xl81" xfId="3"/>
    <cellStyle name="xl82" xfId="1"/>
    <cellStyle name="xl83" xfId="6"/>
    <cellStyle name="xl84" xfId="11"/>
    <cellStyle name="xl85" xfId="21"/>
    <cellStyle name="xl86" xfId="23"/>
    <cellStyle name="xl87" xfId="2"/>
    <cellStyle name="xl88" xfId="16"/>
    <cellStyle name="xl89" xfId="22"/>
    <cellStyle name="xl90" xfId="24"/>
    <cellStyle name="xl92" xfId="13"/>
    <cellStyle name="xl93" xfId="25"/>
    <cellStyle name="xl94" xfId="7"/>
    <cellStyle name="xl95" xfId="14"/>
    <cellStyle name="xl96" xfId="2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5"/>
  <sheetViews>
    <sheetView tabSelected="1" view="pageBreakPreview" zoomScaleNormal="100" zoomScaleSheetLayoutView="100" workbookViewId="0">
      <pane ySplit="1" topLeftCell="A488" activePane="bottomLeft" state="frozen"/>
      <selection pane="bottomLeft" activeCell="D13" sqref="D12:D13"/>
    </sheetView>
  </sheetViews>
  <sheetFormatPr defaultColWidth="9.140625" defaultRowHeight="15" x14ac:dyDescent="0.25"/>
  <cols>
    <col min="1" max="1" width="53.85546875" style="6" customWidth="1"/>
    <col min="2" max="2" width="5.7109375" style="5" customWidth="1"/>
    <col min="3" max="3" width="9.5703125" style="5" customWidth="1"/>
    <col min="4" max="4" width="11.5703125" style="5" customWidth="1"/>
    <col min="5" max="5" width="8" style="5" customWidth="1"/>
    <col min="6" max="6" width="15.42578125" style="5" customWidth="1"/>
    <col min="7" max="7" width="13.85546875" style="5" customWidth="1"/>
    <col min="8" max="8" width="12.5703125" style="5" customWidth="1"/>
    <col min="9" max="16384" width="9.140625" style="5"/>
  </cols>
  <sheetData>
    <row r="1" spans="1:8" s="8" customFormat="1" ht="18" customHeight="1" x14ac:dyDescent="0.2">
      <c r="A1" s="7"/>
      <c r="G1" s="53" t="s">
        <v>600</v>
      </c>
      <c r="H1" s="53"/>
    </row>
    <row r="2" spans="1:8" s="8" customFormat="1" ht="17.25" customHeight="1" x14ac:dyDescent="0.2">
      <c r="A2" s="7"/>
      <c r="F2" s="53" t="s">
        <v>599</v>
      </c>
      <c r="G2" s="66"/>
      <c r="H2" s="66"/>
    </row>
    <row r="3" spans="1:8" s="8" customFormat="1" ht="18" customHeight="1" x14ac:dyDescent="0.2">
      <c r="A3" s="7"/>
      <c r="F3" s="53" t="s">
        <v>597</v>
      </c>
      <c r="G3" s="66"/>
      <c r="H3" s="66"/>
    </row>
    <row r="4" spans="1:8" s="8" customFormat="1" ht="16.5" customHeight="1" x14ac:dyDescent="0.25">
      <c r="A4" s="7"/>
      <c r="F4" s="67" t="s">
        <v>601</v>
      </c>
      <c r="G4" s="68"/>
      <c r="H4" s="68"/>
    </row>
    <row r="6" spans="1:8" ht="7.5" customHeight="1" x14ac:dyDescent="0.25">
      <c r="A6" s="1"/>
      <c r="B6" s="2"/>
      <c r="C6" s="3"/>
      <c r="D6" s="3"/>
      <c r="E6" s="3"/>
      <c r="F6" s="3"/>
      <c r="G6" s="4"/>
      <c r="H6" s="4"/>
    </row>
    <row r="7" spans="1:8" ht="16.5" customHeight="1" x14ac:dyDescent="0.25">
      <c r="A7" s="54" t="s">
        <v>69</v>
      </c>
      <c r="B7" s="55"/>
      <c r="C7" s="55"/>
      <c r="D7" s="55"/>
      <c r="E7" s="55"/>
      <c r="F7" s="55"/>
      <c r="G7" s="56"/>
      <c r="H7" s="57"/>
    </row>
    <row r="8" spans="1:8" ht="17.25" customHeight="1" x14ac:dyDescent="0.25">
      <c r="A8" s="54" t="s">
        <v>43</v>
      </c>
      <c r="B8" s="58"/>
      <c r="C8" s="58"/>
      <c r="D8" s="58"/>
      <c r="E8" s="58"/>
      <c r="F8" s="56"/>
      <c r="G8" s="56"/>
      <c r="H8" s="57"/>
    </row>
    <row r="9" spans="1:8" s="8" customFormat="1" ht="23.25" customHeight="1" x14ac:dyDescent="0.2">
      <c r="A9" s="33"/>
      <c r="B9" s="34"/>
      <c r="C9" s="34"/>
      <c r="D9" s="34"/>
      <c r="E9" s="34"/>
      <c r="F9" s="35"/>
      <c r="G9" s="9"/>
      <c r="H9" s="10" t="s">
        <v>42</v>
      </c>
    </row>
    <row r="10" spans="1:8" s="8" customFormat="1" ht="11.45" customHeight="1" x14ac:dyDescent="0.2">
      <c r="A10" s="61" t="s">
        <v>0</v>
      </c>
      <c r="B10" s="63" t="s">
        <v>44</v>
      </c>
      <c r="C10" s="63" t="s">
        <v>45</v>
      </c>
      <c r="D10" s="61" t="s">
        <v>77</v>
      </c>
      <c r="E10" s="61" t="s">
        <v>78</v>
      </c>
      <c r="F10" s="61" t="s">
        <v>598</v>
      </c>
      <c r="G10" s="59" t="s">
        <v>67</v>
      </c>
      <c r="H10" s="59" t="s">
        <v>68</v>
      </c>
    </row>
    <row r="11" spans="1:8" s="8" customFormat="1" ht="71.25" customHeight="1" x14ac:dyDescent="0.2">
      <c r="A11" s="62"/>
      <c r="B11" s="64"/>
      <c r="C11" s="64"/>
      <c r="D11" s="65"/>
      <c r="E11" s="65"/>
      <c r="F11" s="60"/>
      <c r="G11" s="60"/>
      <c r="H11" s="60"/>
    </row>
    <row r="12" spans="1:8" s="11" customFormat="1" ht="11.45" customHeight="1" x14ac:dyDescent="0.2">
      <c r="A12" s="36" t="s">
        <v>1</v>
      </c>
      <c r="B12" s="37" t="s">
        <v>2</v>
      </c>
      <c r="C12" s="36" t="s">
        <v>3</v>
      </c>
      <c r="D12" s="37" t="s">
        <v>4</v>
      </c>
      <c r="E12" s="37" t="s">
        <v>61</v>
      </c>
      <c r="F12" s="38" t="s">
        <v>62</v>
      </c>
      <c r="G12" s="38" t="s">
        <v>75</v>
      </c>
      <c r="H12" s="38" t="s">
        <v>76</v>
      </c>
    </row>
    <row r="13" spans="1:8" s="13" customFormat="1" ht="27.75" customHeight="1" x14ac:dyDescent="0.2">
      <c r="A13" s="26" t="s">
        <v>5</v>
      </c>
      <c r="B13" s="18" t="s">
        <v>46</v>
      </c>
      <c r="C13" s="25" t="s">
        <v>47</v>
      </c>
      <c r="D13" s="40" t="s">
        <v>79</v>
      </c>
      <c r="E13" s="40" t="s">
        <v>80</v>
      </c>
      <c r="F13" s="28">
        <f>F14+F22+F35+F43+F50+F61+F67+F73</f>
        <v>174172623.09</v>
      </c>
      <c r="G13" s="28">
        <f>G14+G22+G35+G43+G50+G61+G67+G73</f>
        <v>160398701.81999999</v>
      </c>
      <c r="H13" s="12">
        <f>G13/F13*100</f>
        <v>92.091798914412266</v>
      </c>
    </row>
    <row r="14" spans="1:8" s="8" customFormat="1" ht="36.75" customHeight="1" x14ac:dyDescent="0.2">
      <c r="A14" s="26" t="s">
        <v>6</v>
      </c>
      <c r="B14" s="18" t="s">
        <v>46</v>
      </c>
      <c r="C14" s="19" t="s">
        <v>48</v>
      </c>
      <c r="D14" s="51" t="s">
        <v>79</v>
      </c>
      <c r="E14" s="51" t="s">
        <v>80</v>
      </c>
      <c r="F14" s="52">
        <f>F15</f>
        <v>4716606.7</v>
      </c>
      <c r="G14" s="52">
        <f>G17</f>
        <v>4716606.7</v>
      </c>
      <c r="H14" s="15">
        <f t="shared" ref="H14:H200" si="0">G14/F14*100</f>
        <v>100</v>
      </c>
    </row>
    <row r="15" spans="1:8" s="8" customFormat="1" ht="36.75" customHeight="1" x14ac:dyDescent="0.2">
      <c r="A15" s="27" t="s">
        <v>88</v>
      </c>
      <c r="B15" s="21" t="s">
        <v>46</v>
      </c>
      <c r="C15" s="16" t="s">
        <v>48</v>
      </c>
      <c r="D15" s="39" t="s">
        <v>86</v>
      </c>
      <c r="E15" s="39" t="s">
        <v>80</v>
      </c>
      <c r="F15" s="29">
        <f>F16</f>
        <v>4716606.7</v>
      </c>
      <c r="G15" s="29">
        <f>G16</f>
        <v>4716606.7</v>
      </c>
      <c r="H15" s="14">
        <f t="shared" si="0"/>
        <v>100</v>
      </c>
    </row>
    <row r="16" spans="1:8" s="8" customFormat="1" ht="36.75" customHeight="1" x14ac:dyDescent="0.2">
      <c r="A16" s="27" t="s">
        <v>89</v>
      </c>
      <c r="B16" s="21" t="s">
        <v>46</v>
      </c>
      <c r="C16" s="16" t="s">
        <v>48</v>
      </c>
      <c r="D16" s="39" t="s">
        <v>87</v>
      </c>
      <c r="E16" s="39" t="s">
        <v>80</v>
      </c>
      <c r="F16" s="29">
        <f>F17</f>
        <v>4716606.7</v>
      </c>
      <c r="G16" s="29">
        <f>G17</f>
        <v>4716606.7</v>
      </c>
      <c r="H16" s="14">
        <f t="shared" si="0"/>
        <v>100</v>
      </c>
    </row>
    <row r="17" spans="1:8" s="8" customFormat="1" ht="30" customHeight="1" x14ac:dyDescent="0.2">
      <c r="A17" s="27" t="s">
        <v>90</v>
      </c>
      <c r="B17" s="21" t="s">
        <v>46</v>
      </c>
      <c r="C17" s="16" t="s">
        <v>48</v>
      </c>
      <c r="D17" s="39" t="s">
        <v>81</v>
      </c>
      <c r="E17" s="39" t="s">
        <v>80</v>
      </c>
      <c r="F17" s="29">
        <f>F18</f>
        <v>4716606.7</v>
      </c>
      <c r="G17" s="29">
        <f>G18</f>
        <v>4716606.7</v>
      </c>
      <c r="H17" s="14">
        <f t="shared" si="0"/>
        <v>100</v>
      </c>
    </row>
    <row r="18" spans="1:8" s="8" customFormat="1" ht="57.75" customHeight="1" x14ac:dyDescent="0.2">
      <c r="A18" s="27" t="s">
        <v>91</v>
      </c>
      <c r="B18" s="21" t="s">
        <v>46</v>
      </c>
      <c r="C18" s="16" t="s">
        <v>48</v>
      </c>
      <c r="D18" s="39" t="s">
        <v>81</v>
      </c>
      <c r="E18" s="39" t="s">
        <v>82</v>
      </c>
      <c r="F18" s="29">
        <f>F19</f>
        <v>4716606.7</v>
      </c>
      <c r="G18" s="29">
        <f>G19</f>
        <v>4716606.7</v>
      </c>
      <c r="H18" s="14">
        <f t="shared" si="0"/>
        <v>100</v>
      </c>
    </row>
    <row r="19" spans="1:8" s="8" customFormat="1" ht="36.75" customHeight="1" x14ac:dyDescent="0.2">
      <c r="A19" s="27" t="s">
        <v>92</v>
      </c>
      <c r="B19" s="21" t="s">
        <v>46</v>
      </c>
      <c r="C19" s="16" t="s">
        <v>48</v>
      </c>
      <c r="D19" s="39" t="s">
        <v>81</v>
      </c>
      <c r="E19" s="39" t="s">
        <v>83</v>
      </c>
      <c r="F19" s="29">
        <f>F20+F21</f>
        <v>4716606.7</v>
      </c>
      <c r="G19" s="29">
        <f>G20+G21</f>
        <v>4716606.7</v>
      </c>
      <c r="H19" s="14">
        <f t="shared" si="0"/>
        <v>100</v>
      </c>
    </row>
    <row r="20" spans="1:8" s="8" customFormat="1" ht="33.75" customHeight="1" x14ac:dyDescent="0.2">
      <c r="A20" s="27" t="s">
        <v>93</v>
      </c>
      <c r="B20" s="21" t="s">
        <v>46</v>
      </c>
      <c r="C20" s="16" t="s">
        <v>48</v>
      </c>
      <c r="D20" s="39" t="s">
        <v>81</v>
      </c>
      <c r="E20" s="39" t="s">
        <v>84</v>
      </c>
      <c r="F20" s="29">
        <v>3734185.33</v>
      </c>
      <c r="G20" s="29">
        <v>3734185.33</v>
      </c>
      <c r="H20" s="14">
        <f t="shared" si="0"/>
        <v>100</v>
      </c>
    </row>
    <row r="21" spans="1:8" s="8" customFormat="1" ht="44.25" customHeight="1" x14ac:dyDescent="0.2">
      <c r="A21" s="27" t="s">
        <v>94</v>
      </c>
      <c r="B21" s="21" t="s">
        <v>46</v>
      </c>
      <c r="C21" s="16" t="s">
        <v>48</v>
      </c>
      <c r="D21" s="39" t="s">
        <v>81</v>
      </c>
      <c r="E21" s="39" t="s">
        <v>85</v>
      </c>
      <c r="F21" s="29">
        <v>982421.37</v>
      </c>
      <c r="G21" s="29">
        <v>982421.37</v>
      </c>
      <c r="H21" s="14">
        <f t="shared" si="0"/>
        <v>100</v>
      </c>
    </row>
    <row r="22" spans="1:8" s="8" customFormat="1" ht="45" customHeight="1" x14ac:dyDescent="0.2">
      <c r="A22" s="26" t="s">
        <v>70</v>
      </c>
      <c r="B22" s="18" t="s">
        <v>46</v>
      </c>
      <c r="C22" s="19" t="s">
        <v>49</v>
      </c>
      <c r="D22" s="19" t="s">
        <v>79</v>
      </c>
      <c r="E22" s="19" t="s">
        <v>80</v>
      </c>
      <c r="F22" s="31">
        <f>F23</f>
        <v>6238263.6799999997</v>
      </c>
      <c r="G22" s="31">
        <f>G23</f>
        <v>5487530.3499999996</v>
      </c>
      <c r="H22" s="15">
        <f t="shared" si="0"/>
        <v>87.965668517557759</v>
      </c>
    </row>
    <row r="23" spans="1:8" s="8" customFormat="1" ht="39" customHeight="1" x14ac:dyDescent="0.2">
      <c r="A23" s="27" t="s">
        <v>88</v>
      </c>
      <c r="B23" s="21" t="s">
        <v>46</v>
      </c>
      <c r="C23" s="16" t="s">
        <v>49</v>
      </c>
      <c r="D23" s="16" t="s">
        <v>86</v>
      </c>
      <c r="E23" s="16" t="s">
        <v>80</v>
      </c>
      <c r="F23" s="30">
        <f>F24</f>
        <v>6238263.6799999997</v>
      </c>
      <c r="G23" s="30">
        <f>G24</f>
        <v>5487530.3499999996</v>
      </c>
      <c r="H23" s="14">
        <f t="shared" si="0"/>
        <v>87.965668517557759</v>
      </c>
    </row>
    <row r="24" spans="1:8" s="8" customFormat="1" ht="39.75" customHeight="1" x14ac:dyDescent="0.2">
      <c r="A24" s="27" t="s">
        <v>89</v>
      </c>
      <c r="B24" s="21" t="s">
        <v>46</v>
      </c>
      <c r="C24" s="16" t="s">
        <v>49</v>
      </c>
      <c r="D24" s="16" t="s">
        <v>87</v>
      </c>
      <c r="E24" s="16" t="s">
        <v>80</v>
      </c>
      <c r="F24" s="30">
        <f>F25+F30</f>
        <v>6238263.6799999997</v>
      </c>
      <c r="G24" s="30">
        <f>G25+G30</f>
        <v>5487530.3499999996</v>
      </c>
      <c r="H24" s="14">
        <f t="shared" si="0"/>
        <v>87.965668517557759</v>
      </c>
    </row>
    <row r="25" spans="1:8" s="8" customFormat="1" ht="39.75" customHeight="1" x14ac:dyDescent="0.2">
      <c r="A25" s="27" t="s">
        <v>96</v>
      </c>
      <c r="B25" s="21" t="s">
        <v>46</v>
      </c>
      <c r="C25" s="16" t="s">
        <v>49</v>
      </c>
      <c r="D25" s="16" t="s">
        <v>95</v>
      </c>
      <c r="E25" s="16" t="s">
        <v>80</v>
      </c>
      <c r="F25" s="30">
        <f>F26</f>
        <v>3728913.6799999997</v>
      </c>
      <c r="G25" s="30">
        <f>G26</f>
        <v>3728913.6799999997</v>
      </c>
      <c r="H25" s="14">
        <f t="shared" si="0"/>
        <v>100</v>
      </c>
    </row>
    <row r="26" spans="1:8" s="8" customFormat="1" ht="59.25" customHeight="1" x14ac:dyDescent="0.2">
      <c r="A26" s="27" t="s">
        <v>91</v>
      </c>
      <c r="B26" s="21" t="s">
        <v>46</v>
      </c>
      <c r="C26" s="16" t="s">
        <v>49</v>
      </c>
      <c r="D26" s="16" t="s">
        <v>95</v>
      </c>
      <c r="E26" s="16" t="s">
        <v>82</v>
      </c>
      <c r="F26" s="30">
        <f>F27</f>
        <v>3728913.6799999997</v>
      </c>
      <c r="G26" s="30">
        <f>G27</f>
        <v>3728913.6799999997</v>
      </c>
      <c r="H26" s="14">
        <f t="shared" si="0"/>
        <v>100</v>
      </c>
    </row>
    <row r="27" spans="1:8" s="8" customFormat="1" ht="39" customHeight="1" x14ac:dyDescent="0.2">
      <c r="A27" s="27" t="s">
        <v>92</v>
      </c>
      <c r="B27" s="21" t="s">
        <v>46</v>
      </c>
      <c r="C27" s="16" t="s">
        <v>49</v>
      </c>
      <c r="D27" s="16" t="s">
        <v>95</v>
      </c>
      <c r="E27" s="16" t="s">
        <v>83</v>
      </c>
      <c r="F27" s="30">
        <f>F28+F29</f>
        <v>3728913.6799999997</v>
      </c>
      <c r="G27" s="30">
        <f>G28+G29</f>
        <v>3728913.6799999997</v>
      </c>
      <c r="H27" s="14">
        <f t="shared" si="0"/>
        <v>100</v>
      </c>
    </row>
    <row r="28" spans="1:8" s="8" customFormat="1" ht="38.25" customHeight="1" x14ac:dyDescent="0.2">
      <c r="A28" s="27" t="s">
        <v>93</v>
      </c>
      <c r="B28" s="21" t="s">
        <v>46</v>
      </c>
      <c r="C28" s="16" t="s">
        <v>49</v>
      </c>
      <c r="D28" s="16" t="s">
        <v>95</v>
      </c>
      <c r="E28" s="16" t="s">
        <v>84</v>
      </c>
      <c r="F28" s="30">
        <v>2877556.53</v>
      </c>
      <c r="G28" s="30">
        <v>2877556.53</v>
      </c>
      <c r="H28" s="14">
        <f t="shared" si="0"/>
        <v>100</v>
      </c>
    </row>
    <row r="29" spans="1:8" s="8" customFormat="1" ht="45" customHeight="1" x14ac:dyDescent="0.2">
      <c r="A29" s="27" t="s">
        <v>94</v>
      </c>
      <c r="B29" s="21" t="s">
        <v>46</v>
      </c>
      <c r="C29" s="16" t="s">
        <v>49</v>
      </c>
      <c r="D29" s="16" t="s">
        <v>95</v>
      </c>
      <c r="E29" s="16" t="s">
        <v>85</v>
      </c>
      <c r="F29" s="30">
        <v>851357.15</v>
      </c>
      <c r="G29" s="30">
        <v>851357.15</v>
      </c>
      <c r="H29" s="14">
        <f t="shared" si="0"/>
        <v>100</v>
      </c>
    </row>
    <row r="30" spans="1:8" s="8" customFormat="1" ht="45" customHeight="1" x14ac:dyDescent="0.2">
      <c r="A30" s="27" t="s">
        <v>98</v>
      </c>
      <c r="B30" s="21" t="s">
        <v>46</v>
      </c>
      <c r="C30" s="16" t="s">
        <v>49</v>
      </c>
      <c r="D30" s="16" t="s">
        <v>97</v>
      </c>
      <c r="E30" s="16" t="s">
        <v>80</v>
      </c>
      <c r="F30" s="30">
        <f>F31</f>
        <v>2509350</v>
      </c>
      <c r="G30" s="30">
        <f>G31</f>
        <v>1758616.6700000002</v>
      </c>
      <c r="H30" s="14">
        <f t="shared" si="0"/>
        <v>70.08255803295674</v>
      </c>
    </row>
    <row r="31" spans="1:8" s="8" customFormat="1" ht="57.75" customHeight="1" x14ac:dyDescent="0.2">
      <c r="A31" s="27" t="s">
        <v>91</v>
      </c>
      <c r="B31" s="21" t="s">
        <v>46</v>
      </c>
      <c r="C31" s="16" t="s">
        <v>49</v>
      </c>
      <c r="D31" s="16" t="s">
        <v>97</v>
      </c>
      <c r="E31" s="16" t="s">
        <v>82</v>
      </c>
      <c r="F31" s="30">
        <f>F32</f>
        <v>2509350</v>
      </c>
      <c r="G31" s="30">
        <f>G32</f>
        <v>1758616.6700000002</v>
      </c>
      <c r="H31" s="14">
        <f t="shared" si="0"/>
        <v>70.08255803295674</v>
      </c>
    </row>
    <row r="32" spans="1:8" s="8" customFormat="1" ht="45" customHeight="1" x14ac:dyDescent="0.2">
      <c r="A32" s="27" t="s">
        <v>92</v>
      </c>
      <c r="B32" s="21" t="s">
        <v>46</v>
      </c>
      <c r="C32" s="16" t="s">
        <v>49</v>
      </c>
      <c r="D32" s="16" t="s">
        <v>97</v>
      </c>
      <c r="E32" s="16" t="s">
        <v>83</v>
      </c>
      <c r="F32" s="30">
        <f>F33+F34</f>
        <v>2509350</v>
      </c>
      <c r="G32" s="30">
        <f>G33+G34</f>
        <v>1758616.6700000002</v>
      </c>
      <c r="H32" s="14">
        <f t="shared" si="0"/>
        <v>70.08255803295674</v>
      </c>
    </row>
    <row r="33" spans="1:8" s="8" customFormat="1" ht="45" customHeight="1" x14ac:dyDescent="0.2">
      <c r="A33" s="27" t="s">
        <v>93</v>
      </c>
      <c r="B33" s="21" t="s">
        <v>46</v>
      </c>
      <c r="C33" s="16" t="s">
        <v>49</v>
      </c>
      <c r="D33" s="16" t="s">
        <v>97</v>
      </c>
      <c r="E33" s="16" t="s">
        <v>84</v>
      </c>
      <c r="F33" s="30">
        <v>1927305</v>
      </c>
      <c r="G33" s="30">
        <v>1351631.86</v>
      </c>
      <c r="H33" s="14">
        <f t="shared" si="0"/>
        <v>70.130667434578342</v>
      </c>
    </row>
    <row r="34" spans="1:8" s="8" customFormat="1" ht="45" customHeight="1" x14ac:dyDescent="0.2">
      <c r="A34" s="27" t="s">
        <v>94</v>
      </c>
      <c r="B34" s="21" t="s">
        <v>46</v>
      </c>
      <c r="C34" s="16" t="s">
        <v>49</v>
      </c>
      <c r="D34" s="16" t="s">
        <v>97</v>
      </c>
      <c r="E34" s="16" t="s">
        <v>85</v>
      </c>
      <c r="F34" s="30">
        <v>582045</v>
      </c>
      <c r="G34" s="30">
        <v>406984.81</v>
      </c>
      <c r="H34" s="14">
        <f t="shared" si="0"/>
        <v>69.923255074779448</v>
      </c>
    </row>
    <row r="35" spans="1:8" s="8" customFormat="1" ht="42.75" customHeight="1" x14ac:dyDescent="0.2">
      <c r="A35" s="26" t="s">
        <v>71</v>
      </c>
      <c r="B35" s="18" t="s">
        <v>46</v>
      </c>
      <c r="C35" s="19" t="s">
        <v>50</v>
      </c>
      <c r="D35" s="19" t="s">
        <v>79</v>
      </c>
      <c r="E35" s="19" t="s">
        <v>80</v>
      </c>
      <c r="F35" s="31">
        <f t="shared" ref="F35:G39" si="1">F36</f>
        <v>20868197.41</v>
      </c>
      <c r="G35" s="31">
        <f t="shared" si="1"/>
        <v>20422383.280000001</v>
      </c>
      <c r="H35" s="15">
        <f t="shared" si="0"/>
        <v>97.863667276856575</v>
      </c>
    </row>
    <row r="36" spans="1:8" s="8" customFormat="1" ht="42.75" customHeight="1" x14ac:dyDescent="0.2">
      <c r="A36" s="27" t="s">
        <v>88</v>
      </c>
      <c r="B36" s="21" t="s">
        <v>46</v>
      </c>
      <c r="C36" s="16" t="s">
        <v>50</v>
      </c>
      <c r="D36" s="16" t="s">
        <v>86</v>
      </c>
      <c r="E36" s="16" t="s">
        <v>80</v>
      </c>
      <c r="F36" s="30">
        <f t="shared" si="1"/>
        <v>20868197.41</v>
      </c>
      <c r="G36" s="30">
        <f t="shared" si="1"/>
        <v>20422383.280000001</v>
      </c>
      <c r="H36" s="14">
        <f t="shared" si="0"/>
        <v>97.863667276856575</v>
      </c>
    </row>
    <row r="37" spans="1:8" s="8" customFormat="1" ht="42.75" customHeight="1" x14ac:dyDescent="0.2">
      <c r="A37" s="27" t="s">
        <v>99</v>
      </c>
      <c r="B37" s="21" t="s">
        <v>46</v>
      </c>
      <c r="C37" s="16" t="s">
        <v>50</v>
      </c>
      <c r="D37" s="16" t="s">
        <v>87</v>
      </c>
      <c r="E37" s="16" t="s">
        <v>80</v>
      </c>
      <c r="F37" s="30">
        <f t="shared" si="1"/>
        <v>20868197.41</v>
      </c>
      <c r="G37" s="30">
        <f t="shared" si="1"/>
        <v>20422383.280000001</v>
      </c>
      <c r="H37" s="14">
        <f t="shared" si="0"/>
        <v>97.863667276856575</v>
      </c>
    </row>
    <row r="38" spans="1:8" s="8" customFormat="1" ht="45" customHeight="1" x14ac:dyDescent="0.2">
      <c r="A38" s="27" t="s">
        <v>98</v>
      </c>
      <c r="B38" s="21" t="s">
        <v>46</v>
      </c>
      <c r="C38" s="16" t="s">
        <v>50</v>
      </c>
      <c r="D38" s="16" t="s">
        <v>97</v>
      </c>
      <c r="E38" s="16" t="s">
        <v>80</v>
      </c>
      <c r="F38" s="30">
        <f t="shared" si="1"/>
        <v>20868197.41</v>
      </c>
      <c r="G38" s="30">
        <f t="shared" si="1"/>
        <v>20422383.280000001</v>
      </c>
      <c r="H38" s="14">
        <f t="shared" si="0"/>
        <v>97.863667276856575</v>
      </c>
    </row>
    <row r="39" spans="1:8" s="8" customFormat="1" ht="58.5" customHeight="1" x14ac:dyDescent="0.2">
      <c r="A39" s="27" t="s">
        <v>91</v>
      </c>
      <c r="B39" s="21" t="s">
        <v>46</v>
      </c>
      <c r="C39" s="16" t="s">
        <v>50</v>
      </c>
      <c r="D39" s="16" t="s">
        <v>97</v>
      </c>
      <c r="E39" s="16" t="s">
        <v>82</v>
      </c>
      <c r="F39" s="30">
        <f t="shared" si="1"/>
        <v>20868197.41</v>
      </c>
      <c r="G39" s="30">
        <f t="shared" si="1"/>
        <v>20422383.280000001</v>
      </c>
      <c r="H39" s="14">
        <f t="shared" si="0"/>
        <v>97.863667276856575</v>
      </c>
    </row>
    <row r="40" spans="1:8" s="8" customFormat="1" ht="42.75" customHeight="1" x14ac:dyDescent="0.2">
      <c r="A40" s="27" t="s">
        <v>92</v>
      </c>
      <c r="B40" s="21" t="s">
        <v>46</v>
      </c>
      <c r="C40" s="16" t="s">
        <v>50</v>
      </c>
      <c r="D40" s="16" t="s">
        <v>97</v>
      </c>
      <c r="E40" s="16" t="s">
        <v>83</v>
      </c>
      <c r="F40" s="30">
        <f>F41+F42</f>
        <v>20868197.41</v>
      </c>
      <c r="G40" s="30">
        <f>G41+G42</f>
        <v>20422383.280000001</v>
      </c>
      <c r="H40" s="14">
        <f t="shared" si="0"/>
        <v>97.863667276856575</v>
      </c>
    </row>
    <row r="41" spans="1:8" s="8" customFormat="1" ht="42.75" customHeight="1" x14ac:dyDescent="0.2">
      <c r="A41" s="27" t="s">
        <v>93</v>
      </c>
      <c r="B41" s="21" t="s">
        <v>46</v>
      </c>
      <c r="C41" s="16" t="s">
        <v>50</v>
      </c>
      <c r="D41" s="16" t="s">
        <v>97</v>
      </c>
      <c r="E41" s="16" t="s">
        <v>84</v>
      </c>
      <c r="F41" s="30">
        <v>16027804.18</v>
      </c>
      <c r="G41" s="30">
        <v>15705447.01</v>
      </c>
      <c r="H41" s="14">
        <f t="shared" si="0"/>
        <v>97.988762737679011</v>
      </c>
    </row>
    <row r="42" spans="1:8" s="8" customFormat="1" ht="47.25" customHeight="1" x14ac:dyDescent="0.2">
      <c r="A42" s="27" t="s">
        <v>94</v>
      </c>
      <c r="B42" s="21" t="s">
        <v>46</v>
      </c>
      <c r="C42" s="16" t="s">
        <v>50</v>
      </c>
      <c r="D42" s="16" t="s">
        <v>97</v>
      </c>
      <c r="E42" s="16" t="s">
        <v>85</v>
      </c>
      <c r="F42" s="30">
        <v>4840393.2300000004</v>
      </c>
      <c r="G42" s="30">
        <v>4716936.2699999996</v>
      </c>
      <c r="H42" s="14">
        <f t="shared" si="0"/>
        <v>97.449443585805511</v>
      </c>
    </row>
    <row r="43" spans="1:8" s="8" customFormat="1" ht="25.5" customHeight="1" x14ac:dyDescent="0.2">
      <c r="A43" s="26" t="s">
        <v>7</v>
      </c>
      <c r="B43" s="18" t="s">
        <v>46</v>
      </c>
      <c r="C43" s="19" t="s">
        <v>51</v>
      </c>
      <c r="D43" s="19" t="s">
        <v>79</v>
      </c>
      <c r="E43" s="19" t="s">
        <v>80</v>
      </c>
      <c r="F43" s="31">
        <f t="shared" ref="F43:G48" si="2">F44</f>
        <v>20881</v>
      </c>
      <c r="G43" s="31">
        <f t="shared" si="2"/>
        <v>20881</v>
      </c>
      <c r="H43" s="15">
        <f t="shared" si="0"/>
        <v>100</v>
      </c>
    </row>
    <row r="44" spans="1:8" s="8" customFormat="1" ht="30.75" customHeight="1" x14ac:dyDescent="0.2">
      <c r="A44" s="27" t="s">
        <v>88</v>
      </c>
      <c r="B44" s="21" t="s">
        <v>46</v>
      </c>
      <c r="C44" s="16" t="s">
        <v>51</v>
      </c>
      <c r="D44" s="16" t="s">
        <v>86</v>
      </c>
      <c r="E44" s="16" t="s">
        <v>80</v>
      </c>
      <c r="F44" s="30">
        <f t="shared" si="2"/>
        <v>20881</v>
      </c>
      <c r="G44" s="30">
        <f t="shared" si="2"/>
        <v>20881</v>
      </c>
      <c r="H44" s="14">
        <f t="shared" si="0"/>
        <v>100</v>
      </c>
    </row>
    <row r="45" spans="1:8" s="8" customFormat="1" ht="30.75" customHeight="1" x14ac:dyDescent="0.2">
      <c r="A45" s="27" t="s">
        <v>89</v>
      </c>
      <c r="B45" s="21" t="s">
        <v>46</v>
      </c>
      <c r="C45" s="16" t="s">
        <v>51</v>
      </c>
      <c r="D45" s="16" t="s">
        <v>87</v>
      </c>
      <c r="E45" s="16" t="s">
        <v>80</v>
      </c>
      <c r="F45" s="30">
        <f t="shared" si="2"/>
        <v>20881</v>
      </c>
      <c r="G45" s="30">
        <f t="shared" si="2"/>
        <v>20881</v>
      </c>
      <c r="H45" s="14">
        <f t="shared" si="0"/>
        <v>100</v>
      </c>
    </row>
    <row r="46" spans="1:8" s="8" customFormat="1" ht="43.5" customHeight="1" x14ac:dyDescent="0.2">
      <c r="A46" s="27" t="s">
        <v>104</v>
      </c>
      <c r="B46" s="21" t="s">
        <v>46</v>
      </c>
      <c r="C46" s="16" t="s">
        <v>51</v>
      </c>
      <c r="D46" s="16" t="s">
        <v>100</v>
      </c>
      <c r="E46" s="16" t="s">
        <v>80</v>
      </c>
      <c r="F46" s="30">
        <f t="shared" si="2"/>
        <v>20881</v>
      </c>
      <c r="G46" s="30">
        <f t="shared" si="2"/>
        <v>20881</v>
      </c>
      <c r="H46" s="14">
        <f t="shared" si="0"/>
        <v>100</v>
      </c>
    </row>
    <row r="47" spans="1:8" s="8" customFormat="1" ht="30" customHeight="1" x14ac:dyDescent="0.2">
      <c r="A47" s="27" t="s">
        <v>105</v>
      </c>
      <c r="B47" s="21" t="s">
        <v>46</v>
      </c>
      <c r="C47" s="16" t="s">
        <v>51</v>
      </c>
      <c r="D47" s="16" t="s">
        <v>100</v>
      </c>
      <c r="E47" s="16" t="s">
        <v>101</v>
      </c>
      <c r="F47" s="30">
        <f t="shared" si="2"/>
        <v>20881</v>
      </c>
      <c r="G47" s="30">
        <f t="shared" si="2"/>
        <v>20881</v>
      </c>
      <c r="H47" s="14">
        <f t="shared" si="0"/>
        <v>100</v>
      </c>
    </row>
    <row r="48" spans="1:8" s="8" customFormat="1" ht="30.75" customHeight="1" x14ac:dyDescent="0.2">
      <c r="A48" s="27" t="s">
        <v>106</v>
      </c>
      <c r="B48" s="21" t="s">
        <v>46</v>
      </c>
      <c r="C48" s="16" t="s">
        <v>51</v>
      </c>
      <c r="D48" s="16" t="s">
        <v>100</v>
      </c>
      <c r="E48" s="16" t="s">
        <v>102</v>
      </c>
      <c r="F48" s="30">
        <f t="shared" si="2"/>
        <v>20881</v>
      </c>
      <c r="G48" s="30">
        <f t="shared" si="2"/>
        <v>20881</v>
      </c>
      <c r="H48" s="14">
        <f t="shared" si="0"/>
        <v>100</v>
      </c>
    </row>
    <row r="49" spans="1:8" s="8" customFormat="1" ht="25.5" customHeight="1" x14ac:dyDescent="0.2">
      <c r="A49" s="27" t="s">
        <v>107</v>
      </c>
      <c r="B49" s="21" t="s">
        <v>46</v>
      </c>
      <c r="C49" s="16" t="s">
        <v>51</v>
      </c>
      <c r="D49" s="16" t="s">
        <v>100</v>
      </c>
      <c r="E49" s="16" t="s">
        <v>103</v>
      </c>
      <c r="F49" s="30">
        <v>20881</v>
      </c>
      <c r="G49" s="30">
        <v>20881</v>
      </c>
      <c r="H49" s="14">
        <f t="shared" si="0"/>
        <v>100</v>
      </c>
    </row>
    <row r="50" spans="1:8" s="8" customFormat="1" ht="42" customHeight="1" x14ac:dyDescent="0.2">
      <c r="A50" s="26" t="s">
        <v>72</v>
      </c>
      <c r="B50" s="18" t="s">
        <v>46</v>
      </c>
      <c r="C50" s="19" t="s">
        <v>52</v>
      </c>
      <c r="D50" s="19" t="s">
        <v>79</v>
      </c>
      <c r="E50" s="19" t="s">
        <v>80</v>
      </c>
      <c r="F50" s="31">
        <f t="shared" ref="F50:G52" si="3">F51</f>
        <v>10672778.449999999</v>
      </c>
      <c r="G50" s="31">
        <f t="shared" si="3"/>
        <v>9473297.2899999991</v>
      </c>
      <c r="H50" s="15">
        <f t="shared" si="0"/>
        <v>88.761303669711239</v>
      </c>
    </row>
    <row r="51" spans="1:8" s="8" customFormat="1" ht="32.25" customHeight="1" x14ac:dyDescent="0.2">
      <c r="A51" s="27" t="s">
        <v>88</v>
      </c>
      <c r="B51" s="21" t="s">
        <v>46</v>
      </c>
      <c r="C51" s="16" t="s">
        <v>52</v>
      </c>
      <c r="D51" s="16" t="s">
        <v>86</v>
      </c>
      <c r="E51" s="16" t="s">
        <v>80</v>
      </c>
      <c r="F51" s="30">
        <f t="shared" si="3"/>
        <v>10672778.449999999</v>
      </c>
      <c r="G51" s="30">
        <f t="shared" si="3"/>
        <v>9473297.2899999991</v>
      </c>
      <c r="H51" s="14">
        <f t="shared" si="0"/>
        <v>88.761303669711239</v>
      </c>
    </row>
    <row r="52" spans="1:8" s="8" customFormat="1" ht="32.25" customHeight="1" x14ac:dyDescent="0.2">
      <c r="A52" s="27" t="s">
        <v>89</v>
      </c>
      <c r="B52" s="21" t="s">
        <v>46</v>
      </c>
      <c r="C52" s="16" t="s">
        <v>52</v>
      </c>
      <c r="D52" s="16" t="s">
        <v>87</v>
      </c>
      <c r="E52" s="16" t="s">
        <v>80</v>
      </c>
      <c r="F52" s="30">
        <f t="shared" si="3"/>
        <v>10672778.449999999</v>
      </c>
      <c r="G52" s="30">
        <f t="shared" si="3"/>
        <v>9473297.2899999991</v>
      </c>
      <c r="H52" s="14">
        <f t="shared" si="0"/>
        <v>88.761303669711239</v>
      </c>
    </row>
    <row r="53" spans="1:8" s="8" customFormat="1" ht="39.75" customHeight="1" x14ac:dyDescent="0.2">
      <c r="A53" s="27" t="s">
        <v>98</v>
      </c>
      <c r="B53" s="21" t="s">
        <v>46</v>
      </c>
      <c r="C53" s="16" t="s">
        <v>52</v>
      </c>
      <c r="D53" s="16" t="s">
        <v>97</v>
      </c>
      <c r="E53" s="16" t="s">
        <v>80</v>
      </c>
      <c r="F53" s="30">
        <f>F54+F58</f>
        <v>10672778.449999999</v>
      </c>
      <c r="G53" s="30">
        <f>G54+G58</f>
        <v>9473297.2899999991</v>
      </c>
      <c r="H53" s="14">
        <f t="shared" si="0"/>
        <v>88.761303669711239</v>
      </c>
    </row>
    <row r="54" spans="1:8" s="8" customFormat="1" ht="59.25" customHeight="1" x14ac:dyDescent="0.2">
      <c r="A54" s="27" t="s">
        <v>91</v>
      </c>
      <c r="B54" s="21" t="s">
        <v>46</v>
      </c>
      <c r="C54" s="16" t="s">
        <v>52</v>
      </c>
      <c r="D54" s="16" t="s">
        <v>97</v>
      </c>
      <c r="E54" s="16" t="s">
        <v>82</v>
      </c>
      <c r="F54" s="30">
        <f>F55</f>
        <v>10659278.83</v>
      </c>
      <c r="G54" s="30">
        <f>G55</f>
        <v>9473297.2899999991</v>
      </c>
      <c r="H54" s="14">
        <f t="shared" si="0"/>
        <v>88.873716891032856</v>
      </c>
    </row>
    <row r="55" spans="1:8" s="8" customFormat="1" ht="32.25" customHeight="1" x14ac:dyDescent="0.2">
      <c r="A55" s="27" t="s">
        <v>92</v>
      </c>
      <c r="B55" s="21" t="s">
        <v>46</v>
      </c>
      <c r="C55" s="16" t="s">
        <v>52</v>
      </c>
      <c r="D55" s="16" t="s">
        <v>97</v>
      </c>
      <c r="E55" s="16" t="s">
        <v>83</v>
      </c>
      <c r="F55" s="30">
        <f>F56+F57</f>
        <v>10659278.83</v>
      </c>
      <c r="G55" s="30">
        <f>G56+G57</f>
        <v>9473297.2899999991</v>
      </c>
      <c r="H55" s="14">
        <f t="shared" si="0"/>
        <v>88.873716891032856</v>
      </c>
    </row>
    <row r="56" spans="1:8" s="8" customFormat="1" ht="32.25" customHeight="1" x14ac:dyDescent="0.2">
      <c r="A56" s="27" t="s">
        <v>93</v>
      </c>
      <c r="B56" s="21" t="s">
        <v>46</v>
      </c>
      <c r="C56" s="16" t="s">
        <v>52</v>
      </c>
      <c r="D56" s="16" t="s">
        <v>97</v>
      </c>
      <c r="E56" s="16" t="s">
        <v>84</v>
      </c>
      <c r="F56" s="30">
        <v>8186875.75</v>
      </c>
      <c r="G56" s="30">
        <v>7273699.8799999999</v>
      </c>
      <c r="H56" s="14">
        <f t="shared" si="0"/>
        <v>88.845856491714798</v>
      </c>
    </row>
    <row r="57" spans="1:8" s="8" customFormat="1" ht="46.5" customHeight="1" x14ac:dyDescent="0.2">
      <c r="A57" s="27" t="s">
        <v>94</v>
      </c>
      <c r="B57" s="21" t="s">
        <v>46</v>
      </c>
      <c r="C57" s="16" t="s">
        <v>52</v>
      </c>
      <c r="D57" s="16" t="s">
        <v>97</v>
      </c>
      <c r="E57" s="16" t="s">
        <v>85</v>
      </c>
      <c r="F57" s="30">
        <v>2472403.08</v>
      </c>
      <c r="G57" s="30">
        <v>2199597.41</v>
      </c>
      <c r="H57" s="14">
        <f t="shared" si="0"/>
        <v>88.965971115033554</v>
      </c>
    </row>
    <row r="58" spans="1:8" s="8" customFormat="1" ht="32.25" customHeight="1" x14ac:dyDescent="0.2">
      <c r="A58" s="27" t="s">
        <v>105</v>
      </c>
      <c r="B58" s="21" t="s">
        <v>46</v>
      </c>
      <c r="C58" s="16" t="s">
        <v>52</v>
      </c>
      <c r="D58" s="16" t="s">
        <v>97</v>
      </c>
      <c r="E58" s="16" t="s">
        <v>101</v>
      </c>
      <c r="F58" s="30">
        <f>F59</f>
        <v>13499.62</v>
      </c>
      <c r="G58" s="30">
        <f>G59</f>
        <v>0</v>
      </c>
      <c r="H58" s="14">
        <f t="shared" si="0"/>
        <v>0</v>
      </c>
    </row>
    <row r="59" spans="1:8" s="8" customFormat="1" ht="32.25" customHeight="1" x14ac:dyDescent="0.2">
      <c r="A59" s="27" t="s">
        <v>106</v>
      </c>
      <c r="B59" s="21" t="s">
        <v>46</v>
      </c>
      <c r="C59" s="16" t="s">
        <v>52</v>
      </c>
      <c r="D59" s="16" t="s">
        <v>97</v>
      </c>
      <c r="E59" s="16" t="s">
        <v>102</v>
      </c>
      <c r="F59" s="30">
        <f>F60</f>
        <v>13499.62</v>
      </c>
      <c r="G59" s="30">
        <f>G60</f>
        <v>0</v>
      </c>
      <c r="H59" s="14">
        <f t="shared" si="0"/>
        <v>0</v>
      </c>
    </row>
    <row r="60" spans="1:8" s="8" customFormat="1" ht="32.25" customHeight="1" x14ac:dyDescent="0.2">
      <c r="A60" s="27" t="s">
        <v>107</v>
      </c>
      <c r="B60" s="21" t="s">
        <v>46</v>
      </c>
      <c r="C60" s="16" t="s">
        <v>52</v>
      </c>
      <c r="D60" s="16" t="s">
        <v>97</v>
      </c>
      <c r="E60" s="16" t="s">
        <v>103</v>
      </c>
      <c r="F60" s="30">
        <v>13499.62</v>
      </c>
      <c r="G60" s="30">
        <v>0</v>
      </c>
      <c r="H60" s="14">
        <f t="shared" si="0"/>
        <v>0</v>
      </c>
    </row>
    <row r="61" spans="1:8" s="8" customFormat="1" ht="32.25" customHeight="1" x14ac:dyDescent="0.2">
      <c r="A61" s="26" t="s">
        <v>63</v>
      </c>
      <c r="B61" s="18" t="s">
        <v>46</v>
      </c>
      <c r="C61" s="19" t="s">
        <v>58</v>
      </c>
      <c r="D61" s="19" t="s">
        <v>79</v>
      </c>
      <c r="E61" s="19" t="s">
        <v>80</v>
      </c>
      <c r="F61" s="31">
        <f t="shared" ref="F61:G65" si="4">F62</f>
        <v>5239000</v>
      </c>
      <c r="G61" s="31">
        <f t="shared" si="4"/>
        <v>5239000</v>
      </c>
      <c r="H61" s="15">
        <f t="shared" si="0"/>
        <v>100</v>
      </c>
    </row>
    <row r="62" spans="1:8" s="8" customFormat="1" ht="32.25" customHeight="1" x14ac:dyDescent="0.2">
      <c r="A62" s="27" t="s">
        <v>88</v>
      </c>
      <c r="B62" s="21" t="s">
        <v>46</v>
      </c>
      <c r="C62" s="16" t="s">
        <v>58</v>
      </c>
      <c r="D62" s="16" t="s">
        <v>86</v>
      </c>
      <c r="E62" s="16" t="s">
        <v>80</v>
      </c>
      <c r="F62" s="30">
        <f t="shared" si="4"/>
        <v>5239000</v>
      </c>
      <c r="G62" s="30">
        <f t="shared" si="4"/>
        <v>5239000</v>
      </c>
      <c r="H62" s="14">
        <f t="shared" si="0"/>
        <v>100</v>
      </c>
    </row>
    <row r="63" spans="1:8" s="8" customFormat="1" ht="32.25" customHeight="1" x14ac:dyDescent="0.2">
      <c r="A63" s="27" t="s">
        <v>89</v>
      </c>
      <c r="B63" s="21" t="s">
        <v>46</v>
      </c>
      <c r="C63" s="16" t="s">
        <v>58</v>
      </c>
      <c r="D63" s="16" t="s">
        <v>87</v>
      </c>
      <c r="E63" s="16" t="s">
        <v>80</v>
      </c>
      <c r="F63" s="30">
        <f t="shared" si="4"/>
        <v>5239000</v>
      </c>
      <c r="G63" s="30">
        <f t="shared" si="4"/>
        <v>5239000</v>
      </c>
      <c r="H63" s="14">
        <f t="shared" si="0"/>
        <v>100</v>
      </c>
    </row>
    <row r="64" spans="1:8" s="8" customFormat="1" ht="32.25" customHeight="1" x14ac:dyDescent="0.2">
      <c r="A64" s="27" t="s">
        <v>108</v>
      </c>
      <c r="B64" s="21" t="s">
        <v>46</v>
      </c>
      <c r="C64" s="16" t="s">
        <v>58</v>
      </c>
      <c r="D64" s="16" t="s">
        <v>111</v>
      </c>
      <c r="E64" s="16" t="s">
        <v>80</v>
      </c>
      <c r="F64" s="30">
        <f t="shared" si="4"/>
        <v>5239000</v>
      </c>
      <c r="G64" s="30">
        <f t="shared" si="4"/>
        <v>5239000</v>
      </c>
      <c r="H64" s="14">
        <f t="shared" si="0"/>
        <v>100</v>
      </c>
    </row>
    <row r="65" spans="1:8" s="8" customFormat="1" ht="32.25" customHeight="1" x14ac:dyDescent="0.2">
      <c r="A65" s="27" t="s">
        <v>109</v>
      </c>
      <c r="B65" s="21" t="s">
        <v>46</v>
      </c>
      <c r="C65" s="16" t="s">
        <v>58</v>
      </c>
      <c r="D65" s="16" t="s">
        <v>111</v>
      </c>
      <c r="E65" s="16" t="s">
        <v>112</v>
      </c>
      <c r="F65" s="30">
        <f t="shared" si="4"/>
        <v>5239000</v>
      </c>
      <c r="G65" s="30">
        <f t="shared" si="4"/>
        <v>5239000</v>
      </c>
      <c r="H65" s="14">
        <f t="shared" si="0"/>
        <v>100</v>
      </c>
    </row>
    <row r="66" spans="1:8" s="8" customFormat="1" ht="32.25" customHeight="1" x14ac:dyDescent="0.2">
      <c r="A66" s="27" t="s">
        <v>110</v>
      </c>
      <c r="B66" s="21" t="s">
        <v>46</v>
      </c>
      <c r="C66" s="16" t="s">
        <v>58</v>
      </c>
      <c r="D66" s="16" t="s">
        <v>111</v>
      </c>
      <c r="E66" s="16" t="s">
        <v>113</v>
      </c>
      <c r="F66" s="30">
        <v>5239000</v>
      </c>
      <c r="G66" s="30">
        <v>5239000</v>
      </c>
      <c r="H66" s="14">
        <f t="shared" si="0"/>
        <v>100</v>
      </c>
    </row>
    <row r="67" spans="1:8" s="8" customFormat="1" ht="23.25" customHeight="1" x14ac:dyDescent="0.2">
      <c r="A67" s="26" t="s">
        <v>8</v>
      </c>
      <c r="B67" s="18" t="s">
        <v>46</v>
      </c>
      <c r="C67" s="19" t="s">
        <v>53</v>
      </c>
      <c r="D67" s="19" t="s">
        <v>79</v>
      </c>
      <c r="E67" s="19" t="s">
        <v>80</v>
      </c>
      <c r="F67" s="31">
        <f t="shared" ref="F67:G71" si="5">F68</f>
        <v>3144123.9</v>
      </c>
      <c r="G67" s="31">
        <f t="shared" si="5"/>
        <v>0</v>
      </c>
      <c r="H67" s="15">
        <f t="shared" si="0"/>
        <v>0</v>
      </c>
    </row>
    <row r="68" spans="1:8" s="8" customFormat="1" ht="30.75" customHeight="1" x14ac:dyDescent="0.2">
      <c r="A68" s="27" t="s">
        <v>88</v>
      </c>
      <c r="B68" s="21" t="s">
        <v>46</v>
      </c>
      <c r="C68" s="16" t="s">
        <v>53</v>
      </c>
      <c r="D68" s="16" t="s">
        <v>86</v>
      </c>
      <c r="E68" s="16" t="s">
        <v>80</v>
      </c>
      <c r="F68" s="30">
        <f t="shared" si="5"/>
        <v>3144123.9</v>
      </c>
      <c r="G68" s="30">
        <f t="shared" si="5"/>
        <v>0</v>
      </c>
      <c r="H68" s="14">
        <f t="shared" si="0"/>
        <v>0</v>
      </c>
    </row>
    <row r="69" spans="1:8" s="8" customFormat="1" ht="36" customHeight="1" x14ac:dyDescent="0.2">
      <c r="A69" s="27" t="s">
        <v>89</v>
      </c>
      <c r="B69" s="21" t="s">
        <v>46</v>
      </c>
      <c r="C69" s="16" t="s">
        <v>53</v>
      </c>
      <c r="D69" s="16" t="s">
        <v>87</v>
      </c>
      <c r="E69" s="16" t="s">
        <v>80</v>
      </c>
      <c r="F69" s="30">
        <f t="shared" si="5"/>
        <v>3144123.9</v>
      </c>
      <c r="G69" s="30">
        <f t="shared" si="5"/>
        <v>0</v>
      </c>
      <c r="H69" s="14">
        <f t="shared" si="0"/>
        <v>0</v>
      </c>
    </row>
    <row r="70" spans="1:8" s="8" customFormat="1" ht="30" customHeight="1" x14ac:dyDescent="0.2">
      <c r="A70" s="27" t="s">
        <v>116</v>
      </c>
      <c r="B70" s="21" t="s">
        <v>46</v>
      </c>
      <c r="C70" s="16" t="s">
        <v>53</v>
      </c>
      <c r="D70" s="16" t="s">
        <v>114</v>
      </c>
      <c r="E70" s="16" t="s">
        <v>80</v>
      </c>
      <c r="F70" s="30">
        <f t="shared" si="5"/>
        <v>3144123.9</v>
      </c>
      <c r="G70" s="30">
        <f t="shared" si="5"/>
        <v>0</v>
      </c>
      <c r="H70" s="14">
        <f t="shared" si="0"/>
        <v>0</v>
      </c>
    </row>
    <row r="71" spans="1:8" s="8" customFormat="1" ht="23.25" customHeight="1" x14ac:dyDescent="0.2">
      <c r="A71" s="27" t="s">
        <v>109</v>
      </c>
      <c r="B71" s="21" t="s">
        <v>46</v>
      </c>
      <c r="C71" s="16" t="s">
        <v>53</v>
      </c>
      <c r="D71" s="16" t="s">
        <v>114</v>
      </c>
      <c r="E71" s="16" t="s">
        <v>112</v>
      </c>
      <c r="F71" s="30">
        <f t="shared" si="5"/>
        <v>3144123.9</v>
      </c>
      <c r="G71" s="30">
        <f t="shared" si="5"/>
        <v>0</v>
      </c>
      <c r="H71" s="14">
        <f t="shared" si="0"/>
        <v>0</v>
      </c>
    </row>
    <row r="72" spans="1:8" s="8" customFormat="1" ht="23.25" customHeight="1" x14ac:dyDescent="0.2">
      <c r="A72" s="27" t="s">
        <v>117</v>
      </c>
      <c r="B72" s="21" t="s">
        <v>46</v>
      </c>
      <c r="C72" s="16" t="s">
        <v>53</v>
      </c>
      <c r="D72" s="16" t="s">
        <v>114</v>
      </c>
      <c r="E72" s="16" t="s">
        <v>115</v>
      </c>
      <c r="F72" s="30">
        <v>3144123.9</v>
      </c>
      <c r="G72" s="30">
        <v>0</v>
      </c>
      <c r="H72" s="14">
        <f t="shared" si="0"/>
        <v>0</v>
      </c>
    </row>
    <row r="73" spans="1:8" s="8" customFormat="1" ht="23.25" customHeight="1" x14ac:dyDescent="0.2">
      <c r="A73" s="26" t="s">
        <v>9</v>
      </c>
      <c r="B73" s="18" t="s">
        <v>46</v>
      </c>
      <c r="C73" s="19" t="s">
        <v>54</v>
      </c>
      <c r="D73" s="19" t="s">
        <v>79</v>
      </c>
      <c r="E73" s="19" t="s">
        <v>80</v>
      </c>
      <c r="F73" s="31">
        <v>123272771.95</v>
      </c>
      <c r="G73" s="31">
        <v>115039003.2</v>
      </c>
      <c r="H73" s="15">
        <f t="shared" si="0"/>
        <v>93.320691487865901</v>
      </c>
    </row>
    <row r="74" spans="1:8" s="8" customFormat="1" ht="44.25" customHeight="1" x14ac:dyDescent="0.2">
      <c r="A74" s="27" t="s">
        <v>121</v>
      </c>
      <c r="B74" s="21" t="s">
        <v>46</v>
      </c>
      <c r="C74" s="16" t="s">
        <v>54</v>
      </c>
      <c r="D74" s="16" t="s">
        <v>118</v>
      </c>
      <c r="E74" s="16" t="s">
        <v>80</v>
      </c>
      <c r="F74" s="30">
        <f t="shared" ref="F74:G78" si="6">F75</f>
        <v>45000</v>
      </c>
      <c r="G74" s="30">
        <f t="shared" si="6"/>
        <v>45000</v>
      </c>
      <c r="H74" s="14">
        <f t="shared" si="0"/>
        <v>100</v>
      </c>
    </row>
    <row r="75" spans="1:8" s="8" customFormat="1" ht="46.5" customHeight="1" x14ac:dyDescent="0.2">
      <c r="A75" s="27" t="s">
        <v>122</v>
      </c>
      <c r="B75" s="21" t="s">
        <v>46</v>
      </c>
      <c r="C75" s="16" t="s">
        <v>54</v>
      </c>
      <c r="D75" s="16" t="s">
        <v>119</v>
      </c>
      <c r="E75" s="16" t="s">
        <v>80</v>
      </c>
      <c r="F75" s="30">
        <f t="shared" si="6"/>
        <v>45000</v>
      </c>
      <c r="G75" s="30">
        <f t="shared" si="6"/>
        <v>45000</v>
      </c>
      <c r="H75" s="14">
        <f t="shared" si="0"/>
        <v>100</v>
      </c>
    </row>
    <row r="76" spans="1:8" s="8" customFormat="1" ht="30.75" customHeight="1" x14ac:dyDescent="0.2">
      <c r="A76" s="27" t="s">
        <v>123</v>
      </c>
      <c r="B76" s="21" t="s">
        <v>46</v>
      </c>
      <c r="C76" s="16" t="s">
        <v>54</v>
      </c>
      <c r="D76" s="16" t="s">
        <v>120</v>
      </c>
      <c r="E76" s="16" t="s">
        <v>80</v>
      </c>
      <c r="F76" s="30">
        <f t="shared" si="6"/>
        <v>45000</v>
      </c>
      <c r="G76" s="30">
        <f t="shared" si="6"/>
        <v>45000</v>
      </c>
      <c r="H76" s="14">
        <f t="shared" si="0"/>
        <v>100</v>
      </c>
    </row>
    <row r="77" spans="1:8" s="8" customFormat="1" ht="34.5" customHeight="1" x14ac:dyDescent="0.2">
      <c r="A77" s="27" t="s">
        <v>105</v>
      </c>
      <c r="B77" s="21" t="s">
        <v>46</v>
      </c>
      <c r="C77" s="16" t="s">
        <v>54</v>
      </c>
      <c r="D77" s="16" t="s">
        <v>120</v>
      </c>
      <c r="E77" s="16" t="s">
        <v>101</v>
      </c>
      <c r="F77" s="30">
        <f t="shared" si="6"/>
        <v>45000</v>
      </c>
      <c r="G77" s="30">
        <f t="shared" si="6"/>
        <v>45000</v>
      </c>
      <c r="H77" s="14">
        <f t="shared" si="0"/>
        <v>100</v>
      </c>
    </row>
    <row r="78" spans="1:8" s="8" customFormat="1" ht="31.5" customHeight="1" x14ac:dyDescent="0.2">
      <c r="A78" s="27" t="s">
        <v>106</v>
      </c>
      <c r="B78" s="21" t="s">
        <v>46</v>
      </c>
      <c r="C78" s="16" t="s">
        <v>54</v>
      </c>
      <c r="D78" s="16" t="s">
        <v>120</v>
      </c>
      <c r="E78" s="16" t="s">
        <v>102</v>
      </c>
      <c r="F78" s="30">
        <f t="shared" si="6"/>
        <v>45000</v>
      </c>
      <c r="G78" s="30">
        <f t="shared" si="6"/>
        <v>45000</v>
      </c>
      <c r="H78" s="14">
        <f t="shared" si="0"/>
        <v>100</v>
      </c>
    </row>
    <row r="79" spans="1:8" s="8" customFormat="1" ht="23.25" customHeight="1" x14ac:dyDescent="0.2">
      <c r="A79" s="27" t="s">
        <v>107</v>
      </c>
      <c r="B79" s="21" t="s">
        <v>46</v>
      </c>
      <c r="C79" s="16" t="s">
        <v>54</v>
      </c>
      <c r="D79" s="16" t="s">
        <v>120</v>
      </c>
      <c r="E79" s="16" t="s">
        <v>103</v>
      </c>
      <c r="F79" s="30">
        <v>45000</v>
      </c>
      <c r="G79" s="30">
        <v>45000</v>
      </c>
      <c r="H79" s="14">
        <f t="shared" si="0"/>
        <v>100</v>
      </c>
    </row>
    <row r="80" spans="1:8" s="8" customFormat="1" ht="30.75" customHeight="1" x14ac:dyDescent="0.2">
      <c r="A80" s="27" t="s">
        <v>128</v>
      </c>
      <c r="B80" s="21" t="s">
        <v>46</v>
      </c>
      <c r="C80" s="16" t="s">
        <v>54</v>
      </c>
      <c r="D80" s="16" t="s">
        <v>134</v>
      </c>
      <c r="E80" s="16" t="s">
        <v>80</v>
      </c>
      <c r="F80" s="30">
        <f>F81</f>
        <v>4917552.83</v>
      </c>
      <c r="G80" s="30">
        <f>G81</f>
        <v>1824967.8900000001</v>
      </c>
      <c r="H80" s="14">
        <f t="shared" si="0"/>
        <v>37.111302167749159</v>
      </c>
    </row>
    <row r="81" spans="1:8" s="8" customFormat="1" ht="38.25" customHeight="1" x14ac:dyDescent="0.2">
      <c r="A81" s="27" t="s">
        <v>129</v>
      </c>
      <c r="B81" s="21" t="s">
        <v>46</v>
      </c>
      <c r="C81" s="16" t="s">
        <v>54</v>
      </c>
      <c r="D81" s="16" t="s">
        <v>124</v>
      </c>
      <c r="E81" s="16" t="s">
        <v>80</v>
      </c>
      <c r="F81" s="30">
        <f>F82+F86+F91</f>
        <v>4917552.83</v>
      </c>
      <c r="G81" s="30">
        <f>G82+G86+G91</f>
        <v>1824967.8900000001</v>
      </c>
      <c r="H81" s="14">
        <f t="shared" si="0"/>
        <v>37.111302167749159</v>
      </c>
    </row>
    <row r="82" spans="1:8" s="8" customFormat="1" ht="33.75" customHeight="1" x14ac:dyDescent="0.2">
      <c r="A82" s="27" t="s">
        <v>130</v>
      </c>
      <c r="B82" s="21" t="s">
        <v>46</v>
      </c>
      <c r="C82" s="16" t="s">
        <v>54</v>
      </c>
      <c r="D82" s="16" t="s">
        <v>125</v>
      </c>
      <c r="E82" s="16" t="s">
        <v>80</v>
      </c>
      <c r="F82" s="30">
        <f t="shared" ref="F82:G84" si="7">F83</f>
        <v>871000</v>
      </c>
      <c r="G82" s="30">
        <f t="shared" si="7"/>
        <v>579817.37</v>
      </c>
      <c r="H82" s="14">
        <f t="shared" si="0"/>
        <v>66.569158438576352</v>
      </c>
    </row>
    <row r="83" spans="1:8" s="8" customFormat="1" ht="31.5" customHeight="1" x14ac:dyDescent="0.2">
      <c r="A83" s="27" t="s">
        <v>105</v>
      </c>
      <c r="B83" s="21" t="s">
        <v>46</v>
      </c>
      <c r="C83" s="16" t="s">
        <v>54</v>
      </c>
      <c r="D83" s="16" t="s">
        <v>125</v>
      </c>
      <c r="E83" s="16" t="s">
        <v>101</v>
      </c>
      <c r="F83" s="30">
        <f t="shared" si="7"/>
        <v>871000</v>
      </c>
      <c r="G83" s="30">
        <f t="shared" si="7"/>
        <v>579817.37</v>
      </c>
      <c r="H83" s="14">
        <f t="shared" si="0"/>
        <v>66.569158438576352</v>
      </c>
    </row>
    <row r="84" spans="1:8" s="8" customFormat="1" ht="27.75" customHeight="1" x14ac:dyDescent="0.2">
      <c r="A84" s="27" t="s">
        <v>106</v>
      </c>
      <c r="B84" s="21" t="s">
        <v>46</v>
      </c>
      <c r="C84" s="16" t="s">
        <v>54</v>
      </c>
      <c r="D84" s="16" t="s">
        <v>125</v>
      </c>
      <c r="E84" s="16" t="s">
        <v>102</v>
      </c>
      <c r="F84" s="30">
        <f t="shared" si="7"/>
        <v>871000</v>
      </c>
      <c r="G84" s="30">
        <f t="shared" si="7"/>
        <v>579817.37</v>
      </c>
      <c r="H84" s="14">
        <f t="shared" si="0"/>
        <v>66.569158438576352</v>
      </c>
    </row>
    <row r="85" spans="1:8" s="8" customFormat="1" ht="23.25" customHeight="1" x14ac:dyDescent="0.2">
      <c r="A85" s="27" t="s">
        <v>107</v>
      </c>
      <c r="B85" s="21" t="s">
        <v>46</v>
      </c>
      <c r="C85" s="16" t="s">
        <v>54</v>
      </c>
      <c r="D85" s="16" t="s">
        <v>125</v>
      </c>
      <c r="E85" s="16" t="s">
        <v>103</v>
      </c>
      <c r="F85" s="30">
        <v>871000</v>
      </c>
      <c r="G85" s="30">
        <v>579817.37</v>
      </c>
      <c r="H85" s="14">
        <f t="shared" si="0"/>
        <v>66.569158438576352</v>
      </c>
    </row>
    <row r="86" spans="1:8" s="8" customFormat="1" ht="33.75" customHeight="1" x14ac:dyDescent="0.2">
      <c r="A86" s="27" t="s">
        <v>131</v>
      </c>
      <c r="B86" s="21" t="s">
        <v>46</v>
      </c>
      <c r="C86" s="16" t="s">
        <v>54</v>
      </c>
      <c r="D86" s="16" t="s">
        <v>126</v>
      </c>
      <c r="E86" s="16" t="s">
        <v>80</v>
      </c>
      <c r="F86" s="30">
        <f>F87</f>
        <v>1404000</v>
      </c>
      <c r="G86" s="30">
        <f>G87</f>
        <v>845150.52</v>
      </c>
      <c r="H86" s="14">
        <f t="shared" si="0"/>
        <v>60.195905982905984</v>
      </c>
    </row>
    <row r="87" spans="1:8" s="8" customFormat="1" ht="34.5" customHeight="1" x14ac:dyDescent="0.2">
      <c r="A87" s="27" t="s">
        <v>105</v>
      </c>
      <c r="B87" s="21" t="s">
        <v>46</v>
      </c>
      <c r="C87" s="16" t="s">
        <v>54</v>
      </c>
      <c r="D87" s="16" t="s">
        <v>126</v>
      </c>
      <c r="E87" s="16" t="s">
        <v>101</v>
      </c>
      <c r="F87" s="30">
        <f>F88</f>
        <v>1404000</v>
      </c>
      <c r="G87" s="30">
        <f>G88</f>
        <v>845150.52</v>
      </c>
      <c r="H87" s="14">
        <f t="shared" si="0"/>
        <v>60.195905982905984</v>
      </c>
    </row>
    <row r="88" spans="1:8" s="8" customFormat="1" ht="33" customHeight="1" x14ac:dyDescent="0.2">
      <c r="A88" s="27" t="s">
        <v>106</v>
      </c>
      <c r="B88" s="21" t="s">
        <v>46</v>
      </c>
      <c r="C88" s="16" t="s">
        <v>54</v>
      </c>
      <c r="D88" s="16" t="s">
        <v>126</v>
      </c>
      <c r="E88" s="16" t="s">
        <v>102</v>
      </c>
      <c r="F88" s="30">
        <f>F89+F90</f>
        <v>1404000</v>
      </c>
      <c r="G88" s="30">
        <f>G89+G90</f>
        <v>845150.52</v>
      </c>
      <c r="H88" s="14">
        <f t="shared" si="0"/>
        <v>60.195905982905984</v>
      </c>
    </row>
    <row r="89" spans="1:8" s="8" customFormat="1" ht="23.25" customHeight="1" x14ac:dyDescent="0.2">
      <c r="A89" s="27" t="s">
        <v>107</v>
      </c>
      <c r="B89" s="21" t="s">
        <v>46</v>
      </c>
      <c r="C89" s="16" t="s">
        <v>54</v>
      </c>
      <c r="D89" s="16" t="s">
        <v>126</v>
      </c>
      <c r="E89" s="16" t="s">
        <v>103</v>
      </c>
      <c r="F89" s="30">
        <v>20000</v>
      </c>
      <c r="G89" s="30">
        <v>0</v>
      </c>
      <c r="H89" s="14">
        <f t="shared" si="0"/>
        <v>0</v>
      </c>
    </row>
    <row r="90" spans="1:8" s="8" customFormat="1" ht="23.25" customHeight="1" x14ac:dyDescent="0.2">
      <c r="A90" s="27" t="s">
        <v>132</v>
      </c>
      <c r="B90" s="21" t="s">
        <v>46</v>
      </c>
      <c r="C90" s="16" t="s">
        <v>54</v>
      </c>
      <c r="D90" s="16" t="s">
        <v>126</v>
      </c>
      <c r="E90" s="16" t="s">
        <v>127</v>
      </c>
      <c r="F90" s="30">
        <v>1384000</v>
      </c>
      <c r="G90" s="30">
        <v>845150.52</v>
      </c>
      <c r="H90" s="14">
        <f t="shared" si="0"/>
        <v>61.065789017341046</v>
      </c>
    </row>
    <row r="91" spans="1:8" s="8" customFormat="1" ht="37.5" customHeight="1" x14ac:dyDescent="0.2">
      <c r="A91" s="27" t="s">
        <v>135</v>
      </c>
      <c r="B91" s="21" t="s">
        <v>46</v>
      </c>
      <c r="C91" s="16" t="s">
        <v>54</v>
      </c>
      <c r="D91" s="16" t="s">
        <v>133</v>
      </c>
      <c r="E91" s="16" t="s">
        <v>80</v>
      </c>
      <c r="F91" s="30">
        <f t="shared" ref="F91:G93" si="8">F92</f>
        <v>2642552.83</v>
      </c>
      <c r="G91" s="30">
        <f t="shared" si="8"/>
        <v>400000</v>
      </c>
      <c r="H91" s="14">
        <f t="shared" si="0"/>
        <v>15.136878077097895</v>
      </c>
    </row>
    <row r="92" spans="1:8" s="8" customFormat="1" ht="32.25" customHeight="1" x14ac:dyDescent="0.2">
      <c r="A92" s="27" t="s">
        <v>105</v>
      </c>
      <c r="B92" s="21" t="s">
        <v>46</v>
      </c>
      <c r="C92" s="16" t="s">
        <v>54</v>
      </c>
      <c r="D92" s="16" t="s">
        <v>133</v>
      </c>
      <c r="E92" s="16" t="s">
        <v>101</v>
      </c>
      <c r="F92" s="30">
        <f t="shared" si="8"/>
        <v>2642552.83</v>
      </c>
      <c r="G92" s="30">
        <f t="shared" si="8"/>
        <v>400000</v>
      </c>
      <c r="H92" s="14">
        <f t="shared" si="0"/>
        <v>15.136878077097895</v>
      </c>
    </row>
    <row r="93" spans="1:8" s="8" customFormat="1" ht="33" customHeight="1" x14ac:dyDescent="0.2">
      <c r="A93" s="27" t="s">
        <v>106</v>
      </c>
      <c r="B93" s="21" t="s">
        <v>46</v>
      </c>
      <c r="C93" s="16" t="s">
        <v>54</v>
      </c>
      <c r="D93" s="16" t="s">
        <v>133</v>
      </c>
      <c r="E93" s="16" t="s">
        <v>102</v>
      </c>
      <c r="F93" s="30">
        <f t="shared" si="8"/>
        <v>2642552.83</v>
      </c>
      <c r="G93" s="30">
        <f t="shared" si="8"/>
        <v>400000</v>
      </c>
      <c r="H93" s="14">
        <f t="shared" si="0"/>
        <v>15.136878077097895</v>
      </c>
    </row>
    <row r="94" spans="1:8" s="8" customFormat="1" ht="23.25" customHeight="1" x14ac:dyDescent="0.2">
      <c r="A94" s="27" t="s">
        <v>107</v>
      </c>
      <c r="B94" s="21" t="s">
        <v>46</v>
      </c>
      <c r="C94" s="16" t="s">
        <v>54</v>
      </c>
      <c r="D94" s="16" t="s">
        <v>133</v>
      </c>
      <c r="E94" s="16" t="s">
        <v>103</v>
      </c>
      <c r="F94" s="30">
        <v>2642552.83</v>
      </c>
      <c r="G94" s="30">
        <v>400000</v>
      </c>
      <c r="H94" s="14">
        <f t="shared" si="0"/>
        <v>15.136878077097895</v>
      </c>
    </row>
    <row r="95" spans="1:8" s="8" customFormat="1" ht="48.75" customHeight="1" x14ac:dyDescent="0.2">
      <c r="A95" s="27" t="s">
        <v>139</v>
      </c>
      <c r="B95" s="21" t="s">
        <v>46</v>
      </c>
      <c r="C95" s="16" t="s">
        <v>54</v>
      </c>
      <c r="D95" s="16" t="s">
        <v>136</v>
      </c>
      <c r="E95" s="16" t="s">
        <v>80</v>
      </c>
      <c r="F95" s="30">
        <f t="shared" ref="F95:G99" si="9">F96</f>
        <v>112512</v>
      </c>
      <c r="G95" s="30">
        <f t="shared" si="9"/>
        <v>112512</v>
      </c>
      <c r="H95" s="14">
        <f t="shared" si="0"/>
        <v>100</v>
      </c>
    </row>
    <row r="96" spans="1:8" s="8" customFormat="1" ht="35.25" customHeight="1" x14ac:dyDescent="0.2">
      <c r="A96" s="27" t="s">
        <v>140</v>
      </c>
      <c r="B96" s="21" t="s">
        <v>46</v>
      </c>
      <c r="C96" s="16" t="s">
        <v>54</v>
      </c>
      <c r="D96" s="16" t="s">
        <v>137</v>
      </c>
      <c r="E96" s="16" t="s">
        <v>80</v>
      </c>
      <c r="F96" s="30">
        <f t="shared" si="9"/>
        <v>112512</v>
      </c>
      <c r="G96" s="30">
        <f t="shared" si="9"/>
        <v>112512</v>
      </c>
      <c r="H96" s="14">
        <f t="shared" si="0"/>
        <v>100</v>
      </c>
    </row>
    <row r="97" spans="1:8" s="8" customFormat="1" ht="32.25" customHeight="1" x14ac:dyDescent="0.2">
      <c r="A97" s="27" t="s">
        <v>141</v>
      </c>
      <c r="B97" s="21" t="s">
        <v>46</v>
      </c>
      <c r="C97" s="16" t="s">
        <v>54</v>
      </c>
      <c r="D97" s="16" t="s">
        <v>138</v>
      </c>
      <c r="E97" s="16" t="s">
        <v>80</v>
      </c>
      <c r="F97" s="30">
        <f t="shared" si="9"/>
        <v>112512</v>
      </c>
      <c r="G97" s="30">
        <f t="shared" si="9"/>
        <v>112512</v>
      </c>
      <c r="H97" s="14">
        <f t="shared" si="0"/>
        <v>100</v>
      </c>
    </row>
    <row r="98" spans="1:8" s="8" customFormat="1" ht="32.25" customHeight="1" x14ac:dyDescent="0.2">
      <c r="A98" s="27" t="s">
        <v>105</v>
      </c>
      <c r="B98" s="21" t="s">
        <v>46</v>
      </c>
      <c r="C98" s="16" t="s">
        <v>54</v>
      </c>
      <c r="D98" s="16" t="s">
        <v>138</v>
      </c>
      <c r="E98" s="16" t="s">
        <v>101</v>
      </c>
      <c r="F98" s="30">
        <f t="shared" si="9"/>
        <v>112512</v>
      </c>
      <c r="G98" s="30">
        <f t="shared" si="9"/>
        <v>112512</v>
      </c>
      <c r="H98" s="14">
        <f t="shared" si="0"/>
        <v>100</v>
      </c>
    </row>
    <row r="99" spans="1:8" s="8" customFormat="1" ht="30" customHeight="1" x14ac:dyDescent="0.2">
      <c r="A99" s="27" t="s">
        <v>106</v>
      </c>
      <c r="B99" s="21" t="s">
        <v>46</v>
      </c>
      <c r="C99" s="16" t="s">
        <v>54</v>
      </c>
      <c r="D99" s="16" t="s">
        <v>138</v>
      </c>
      <c r="E99" s="16" t="s">
        <v>102</v>
      </c>
      <c r="F99" s="30">
        <f t="shared" si="9"/>
        <v>112512</v>
      </c>
      <c r="G99" s="30">
        <f t="shared" si="9"/>
        <v>112512</v>
      </c>
      <c r="H99" s="14">
        <f t="shared" si="0"/>
        <v>100</v>
      </c>
    </row>
    <row r="100" spans="1:8" s="8" customFormat="1" ht="23.25" customHeight="1" x14ac:dyDescent="0.2">
      <c r="A100" s="27" t="s">
        <v>107</v>
      </c>
      <c r="B100" s="21" t="s">
        <v>46</v>
      </c>
      <c r="C100" s="16" t="s">
        <v>54</v>
      </c>
      <c r="D100" s="16" t="s">
        <v>138</v>
      </c>
      <c r="E100" s="16" t="s">
        <v>103</v>
      </c>
      <c r="F100" s="30">
        <v>112512</v>
      </c>
      <c r="G100" s="30">
        <v>112512</v>
      </c>
      <c r="H100" s="14">
        <f t="shared" si="0"/>
        <v>100</v>
      </c>
    </row>
    <row r="101" spans="1:8" s="8" customFormat="1" ht="31.5" customHeight="1" x14ac:dyDescent="0.2">
      <c r="A101" s="27" t="s">
        <v>145</v>
      </c>
      <c r="B101" s="21" t="s">
        <v>46</v>
      </c>
      <c r="C101" s="16" t="s">
        <v>54</v>
      </c>
      <c r="D101" s="16" t="s">
        <v>142</v>
      </c>
      <c r="E101" s="16" t="s">
        <v>80</v>
      </c>
      <c r="F101" s="30">
        <f t="shared" ref="F101:G105" si="10">F102</f>
        <v>10000</v>
      </c>
      <c r="G101" s="30">
        <f t="shared" si="10"/>
        <v>10000</v>
      </c>
      <c r="H101" s="14">
        <f t="shared" si="0"/>
        <v>100</v>
      </c>
    </row>
    <row r="102" spans="1:8" s="8" customFormat="1" ht="45.75" customHeight="1" x14ac:dyDescent="0.2">
      <c r="A102" s="27" t="s">
        <v>146</v>
      </c>
      <c r="B102" s="21" t="s">
        <v>46</v>
      </c>
      <c r="C102" s="16" t="s">
        <v>54</v>
      </c>
      <c r="D102" s="16" t="s">
        <v>143</v>
      </c>
      <c r="E102" s="16" t="s">
        <v>80</v>
      </c>
      <c r="F102" s="30">
        <f t="shared" si="10"/>
        <v>10000</v>
      </c>
      <c r="G102" s="30">
        <f t="shared" si="10"/>
        <v>10000</v>
      </c>
      <c r="H102" s="14">
        <f t="shared" si="0"/>
        <v>100</v>
      </c>
    </row>
    <row r="103" spans="1:8" s="8" customFormat="1" ht="23.25" customHeight="1" x14ac:dyDescent="0.2">
      <c r="A103" s="27" t="s">
        <v>147</v>
      </c>
      <c r="B103" s="21" t="s">
        <v>46</v>
      </c>
      <c r="C103" s="16" t="s">
        <v>54</v>
      </c>
      <c r="D103" s="16" t="s">
        <v>144</v>
      </c>
      <c r="E103" s="16" t="s">
        <v>80</v>
      </c>
      <c r="F103" s="30">
        <f t="shared" si="10"/>
        <v>10000</v>
      </c>
      <c r="G103" s="30">
        <f t="shared" si="10"/>
        <v>10000</v>
      </c>
      <c r="H103" s="14">
        <f t="shared" si="0"/>
        <v>100</v>
      </c>
    </row>
    <row r="104" spans="1:8" s="8" customFormat="1" ht="35.25" customHeight="1" x14ac:dyDescent="0.2">
      <c r="A104" s="27" t="s">
        <v>105</v>
      </c>
      <c r="B104" s="21" t="s">
        <v>46</v>
      </c>
      <c r="C104" s="16" t="s">
        <v>54</v>
      </c>
      <c r="D104" s="16" t="s">
        <v>144</v>
      </c>
      <c r="E104" s="16" t="s">
        <v>101</v>
      </c>
      <c r="F104" s="30">
        <f t="shared" si="10"/>
        <v>10000</v>
      </c>
      <c r="G104" s="30">
        <f t="shared" si="10"/>
        <v>10000</v>
      </c>
      <c r="H104" s="14">
        <f t="shared" si="0"/>
        <v>100</v>
      </c>
    </row>
    <row r="105" spans="1:8" s="8" customFormat="1" ht="31.5" customHeight="1" x14ac:dyDescent="0.2">
      <c r="A105" s="27" t="s">
        <v>106</v>
      </c>
      <c r="B105" s="21" t="s">
        <v>46</v>
      </c>
      <c r="C105" s="16" t="s">
        <v>54</v>
      </c>
      <c r="D105" s="16" t="s">
        <v>144</v>
      </c>
      <c r="E105" s="16" t="s">
        <v>102</v>
      </c>
      <c r="F105" s="30">
        <f t="shared" si="10"/>
        <v>10000</v>
      </c>
      <c r="G105" s="30">
        <f t="shared" si="10"/>
        <v>10000</v>
      </c>
      <c r="H105" s="14">
        <f t="shared" si="0"/>
        <v>100</v>
      </c>
    </row>
    <row r="106" spans="1:8" s="8" customFormat="1" ht="23.25" customHeight="1" x14ac:dyDescent="0.2">
      <c r="A106" s="27" t="s">
        <v>107</v>
      </c>
      <c r="B106" s="21" t="s">
        <v>46</v>
      </c>
      <c r="C106" s="16" t="s">
        <v>54</v>
      </c>
      <c r="D106" s="16" t="s">
        <v>144</v>
      </c>
      <c r="E106" s="16" t="s">
        <v>103</v>
      </c>
      <c r="F106" s="30">
        <v>10000</v>
      </c>
      <c r="G106" s="30">
        <v>10000</v>
      </c>
      <c r="H106" s="14">
        <f t="shared" si="0"/>
        <v>100</v>
      </c>
    </row>
    <row r="107" spans="1:8" s="8" customFormat="1" ht="42" customHeight="1" x14ac:dyDescent="0.2">
      <c r="A107" s="27" t="s">
        <v>154</v>
      </c>
      <c r="B107" s="21" t="s">
        <v>46</v>
      </c>
      <c r="C107" s="16" t="s">
        <v>54</v>
      </c>
      <c r="D107" s="16" t="s">
        <v>148</v>
      </c>
      <c r="E107" s="16" t="s">
        <v>80</v>
      </c>
      <c r="F107" s="30">
        <f t="shared" ref="F107:G111" si="11">F108</f>
        <v>2500000</v>
      </c>
      <c r="G107" s="30">
        <f t="shared" si="11"/>
        <v>2500000</v>
      </c>
      <c r="H107" s="14">
        <f t="shared" si="0"/>
        <v>100</v>
      </c>
    </row>
    <row r="108" spans="1:8" s="8" customFormat="1" ht="32.25" customHeight="1" x14ac:dyDescent="0.2">
      <c r="A108" s="27" t="s">
        <v>155</v>
      </c>
      <c r="B108" s="21" t="s">
        <v>46</v>
      </c>
      <c r="C108" s="16" t="s">
        <v>54</v>
      </c>
      <c r="D108" s="16" t="s">
        <v>149</v>
      </c>
      <c r="E108" s="16" t="s">
        <v>80</v>
      </c>
      <c r="F108" s="30">
        <f t="shared" si="11"/>
        <v>2500000</v>
      </c>
      <c r="G108" s="30">
        <f t="shared" si="11"/>
        <v>2500000</v>
      </c>
      <c r="H108" s="14">
        <f t="shared" si="0"/>
        <v>100</v>
      </c>
    </row>
    <row r="109" spans="1:8" s="8" customFormat="1" ht="33" customHeight="1" x14ac:dyDescent="0.2">
      <c r="A109" s="27" t="s">
        <v>156</v>
      </c>
      <c r="B109" s="21" t="s">
        <v>46</v>
      </c>
      <c r="C109" s="16" t="s">
        <v>54</v>
      </c>
      <c r="D109" s="16" t="s">
        <v>150</v>
      </c>
      <c r="E109" s="16" t="s">
        <v>80</v>
      </c>
      <c r="F109" s="30">
        <f t="shared" si="11"/>
        <v>2500000</v>
      </c>
      <c r="G109" s="30">
        <f t="shared" si="11"/>
        <v>2500000</v>
      </c>
      <c r="H109" s="14">
        <f t="shared" si="0"/>
        <v>100</v>
      </c>
    </row>
    <row r="110" spans="1:8" s="8" customFormat="1" ht="31.5" customHeight="1" x14ac:dyDescent="0.2">
      <c r="A110" s="27" t="s">
        <v>157</v>
      </c>
      <c r="B110" s="21" t="s">
        <v>46</v>
      </c>
      <c r="C110" s="16" t="s">
        <v>54</v>
      </c>
      <c r="D110" s="16" t="s">
        <v>150</v>
      </c>
      <c r="E110" s="16" t="s">
        <v>151</v>
      </c>
      <c r="F110" s="30">
        <f t="shared" si="11"/>
        <v>2500000</v>
      </c>
      <c r="G110" s="30">
        <f t="shared" si="11"/>
        <v>2500000</v>
      </c>
      <c r="H110" s="14">
        <f t="shared" si="0"/>
        <v>100</v>
      </c>
    </row>
    <row r="111" spans="1:8" s="8" customFormat="1" ht="45" customHeight="1" x14ac:dyDescent="0.2">
      <c r="A111" s="27" t="s">
        <v>158</v>
      </c>
      <c r="B111" s="21" t="s">
        <v>46</v>
      </c>
      <c r="C111" s="16" t="s">
        <v>54</v>
      </c>
      <c r="D111" s="16" t="s">
        <v>150</v>
      </c>
      <c r="E111" s="16" t="s">
        <v>152</v>
      </c>
      <c r="F111" s="30">
        <f t="shared" si="11"/>
        <v>2500000</v>
      </c>
      <c r="G111" s="30">
        <f t="shared" si="11"/>
        <v>2500000</v>
      </c>
      <c r="H111" s="14">
        <f t="shared" si="0"/>
        <v>100</v>
      </c>
    </row>
    <row r="112" spans="1:8" s="8" customFormat="1" ht="30.75" customHeight="1" x14ac:dyDescent="0.2">
      <c r="A112" s="27" t="s">
        <v>159</v>
      </c>
      <c r="B112" s="21" t="s">
        <v>46</v>
      </c>
      <c r="C112" s="16" t="s">
        <v>54</v>
      </c>
      <c r="D112" s="16" t="s">
        <v>150</v>
      </c>
      <c r="E112" s="16" t="s">
        <v>153</v>
      </c>
      <c r="F112" s="30">
        <v>2500000</v>
      </c>
      <c r="G112" s="30">
        <v>2500000</v>
      </c>
      <c r="H112" s="14">
        <f t="shared" si="0"/>
        <v>100</v>
      </c>
    </row>
    <row r="113" spans="1:8" s="8" customFormat="1" ht="30.75" customHeight="1" x14ac:dyDescent="0.2">
      <c r="A113" s="27" t="s">
        <v>88</v>
      </c>
      <c r="B113" s="21" t="s">
        <v>46</v>
      </c>
      <c r="C113" s="16" t="s">
        <v>54</v>
      </c>
      <c r="D113" s="16" t="s">
        <v>86</v>
      </c>
      <c r="E113" s="16" t="s">
        <v>80</v>
      </c>
      <c r="F113" s="30">
        <f>F114</f>
        <v>115687707.12</v>
      </c>
      <c r="G113" s="30">
        <f>G114</f>
        <v>110546523.30999999</v>
      </c>
      <c r="H113" s="14">
        <f t="shared" si="0"/>
        <v>95.55598089201716</v>
      </c>
    </row>
    <row r="114" spans="1:8" s="8" customFormat="1" ht="30.75" customHeight="1" x14ac:dyDescent="0.2">
      <c r="A114" s="27" t="s">
        <v>89</v>
      </c>
      <c r="B114" s="21" t="s">
        <v>46</v>
      </c>
      <c r="C114" s="16" t="s">
        <v>54</v>
      </c>
      <c r="D114" s="16" t="s">
        <v>87</v>
      </c>
      <c r="E114" s="16" t="s">
        <v>80</v>
      </c>
      <c r="F114" s="30">
        <f>F115+F119+F128+F134+F142+F156+F165+F173+F181</f>
        <v>115687707.12</v>
      </c>
      <c r="G114" s="30">
        <f>G115+G119+G128+G134+G142+G156+G165+G173+G181</f>
        <v>110546523.30999999</v>
      </c>
      <c r="H114" s="14">
        <f t="shared" si="0"/>
        <v>95.55598089201716</v>
      </c>
    </row>
    <row r="115" spans="1:8" s="8" customFormat="1" ht="30.75" customHeight="1" x14ac:dyDescent="0.2">
      <c r="A115" s="27" t="s">
        <v>116</v>
      </c>
      <c r="B115" s="21" t="s">
        <v>46</v>
      </c>
      <c r="C115" s="16" t="s">
        <v>54</v>
      </c>
      <c r="D115" s="16" t="s">
        <v>114</v>
      </c>
      <c r="E115" s="16" t="s">
        <v>80</v>
      </c>
      <c r="F115" s="30">
        <f t="shared" ref="F115:G117" si="12">F116</f>
        <v>2872428.1</v>
      </c>
      <c r="G115" s="30">
        <f t="shared" si="12"/>
        <v>2872428.1</v>
      </c>
      <c r="H115" s="14">
        <f t="shared" si="0"/>
        <v>100</v>
      </c>
    </row>
    <row r="116" spans="1:8" s="8" customFormat="1" ht="30.75" customHeight="1" x14ac:dyDescent="0.2">
      <c r="A116" s="27" t="s">
        <v>105</v>
      </c>
      <c r="B116" s="21" t="s">
        <v>46</v>
      </c>
      <c r="C116" s="16" t="s">
        <v>54</v>
      </c>
      <c r="D116" s="16" t="s">
        <v>114</v>
      </c>
      <c r="E116" s="16" t="s">
        <v>101</v>
      </c>
      <c r="F116" s="30">
        <f t="shared" si="12"/>
        <v>2872428.1</v>
      </c>
      <c r="G116" s="30">
        <f t="shared" si="12"/>
        <v>2872428.1</v>
      </c>
      <c r="H116" s="14">
        <f t="shared" si="0"/>
        <v>100</v>
      </c>
    </row>
    <row r="117" spans="1:8" s="8" customFormat="1" ht="30.75" customHeight="1" x14ac:dyDescent="0.2">
      <c r="A117" s="27" t="s">
        <v>106</v>
      </c>
      <c r="B117" s="21" t="s">
        <v>46</v>
      </c>
      <c r="C117" s="16" t="s">
        <v>54</v>
      </c>
      <c r="D117" s="16" t="s">
        <v>114</v>
      </c>
      <c r="E117" s="16" t="s">
        <v>102</v>
      </c>
      <c r="F117" s="30">
        <f t="shared" si="12"/>
        <v>2872428.1</v>
      </c>
      <c r="G117" s="30">
        <f t="shared" si="12"/>
        <v>2872428.1</v>
      </c>
      <c r="H117" s="14">
        <f t="shared" si="0"/>
        <v>100</v>
      </c>
    </row>
    <row r="118" spans="1:8" s="8" customFormat="1" ht="30.75" customHeight="1" x14ac:dyDescent="0.2">
      <c r="A118" s="27" t="s">
        <v>107</v>
      </c>
      <c r="B118" s="21" t="s">
        <v>46</v>
      </c>
      <c r="C118" s="16" t="s">
        <v>54</v>
      </c>
      <c r="D118" s="16" t="s">
        <v>114</v>
      </c>
      <c r="E118" s="16" t="s">
        <v>103</v>
      </c>
      <c r="F118" s="30">
        <v>2872428.1</v>
      </c>
      <c r="G118" s="30">
        <v>2872428.1</v>
      </c>
      <c r="H118" s="14">
        <f t="shared" si="0"/>
        <v>100</v>
      </c>
    </row>
    <row r="119" spans="1:8" s="8" customFormat="1" ht="42" customHeight="1" x14ac:dyDescent="0.2">
      <c r="A119" s="27" t="s">
        <v>98</v>
      </c>
      <c r="B119" s="21" t="s">
        <v>46</v>
      </c>
      <c r="C119" s="16" t="s">
        <v>54</v>
      </c>
      <c r="D119" s="16" t="s">
        <v>97</v>
      </c>
      <c r="E119" s="16" t="s">
        <v>80</v>
      </c>
      <c r="F119" s="30">
        <f>F120+F125</f>
        <v>50467392.399999991</v>
      </c>
      <c r="G119" s="30">
        <f>G120+G125</f>
        <v>47904278.679999992</v>
      </c>
      <c r="H119" s="14">
        <f t="shared" si="0"/>
        <v>94.921247962080173</v>
      </c>
    </row>
    <row r="120" spans="1:8" s="8" customFormat="1" ht="58.5" customHeight="1" x14ac:dyDescent="0.2">
      <c r="A120" s="27" t="s">
        <v>91</v>
      </c>
      <c r="B120" s="21" t="s">
        <v>46</v>
      </c>
      <c r="C120" s="16" t="s">
        <v>54</v>
      </c>
      <c r="D120" s="16" t="s">
        <v>97</v>
      </c>
      <c r="E120" s="16" t="s">
        <v>82</v>
      </c>
      <c r="F120" s="30">
        <f>F121</f>
        <v>50306392.399999991</v>
      </c>
      <c r="G120" s="30">
        <f>G121</f>
        <v>47759949.879999995</v>
      </c>
      <c r="H120" s="14">
        <f t="shared" si="0"/>
        <v>94.938133309674583</v>
      </c>
    </row>
    <row r="121" spans="1:8" s="8" customFormat="1" ht="30.75" customHeight="1" x14ac:dyDescent="0.2">
      <c r="A121" s="27" t="s">
        <v>92</v>
      </c>
      <c r="B121" s="21" t="s">
        <v>46</v>
      </c>
      <c r="C121" s="16" t="s">
        <v>54</v>
      </c>
      <c r="D121" s="16" t="s">
        <v>97</v>
      </c>
      <c r="E121" s="16" t="s">
        <v>83</v>
      </c>
      <c r="F121" s="30">
        <f>F122+F123+F124</f>
        <v>50306392.399999991</v>
      </c>
      <c r="G121" s="30">
        <f>G122+G123+G124</f>
        <v>47759949.879999995</v>
      </c>
      <c r="H121" s="14">
        <f t="shared" si="0"/>
        <v>94.938133309674583</v>
      </c>
    </row>
    <row r="122" spans="1:8" s="8" customFormat="1" ht="30.75" customHeight="1" x14ac:dyDescent="0.2">
      <c r="A122" s="27" t="s">
        <v>93</v>
      </c>
      <c r="B122" s="21" t="s">
        <v>46</v>
      </c>
      <c r="C122" s="16" t="s">
        <v>54</v>
      </c>
      <c r="D122" s="16" t="s">
        <v>97</v>
      </c>
      <c r="E122" s="16" t="s">
        <v>84</v>
      </c>
      <c r="F122" s="30">
        <v>38376046.799999997</v>
      </c>
      <c r="G122" s="30">
        <v>36606128.43</v>
      </c>
      <c r="H122" s="14">
        <f t="shared" si="0"/>
        <v>95.387960674469468</v>
      </c>
    </row>
    <row r="123" spans="1:8" s="8" customFormat="1" ht="30.75" customHeight="1" x14ac:dyDescent="0.2">
      <c r="A123" s="27" t="s">
        <v>176</v>
      </c>
      <c r="B123" s="21" t="s">
        <v>46</v>
      </c>
      <c r="C123" s="16" t="s">
        <v>54</v>
      </c>
      <c r="D123" s="16" t="s">
        <v>97</v>
      </c>
      <c r="E123" s="16" t="s">
        <v>160</v>
      </c>
      <c r="F123" s="30">
        <v>275966.40000000002</v>
      </c>
      <c r="G123" s="30">
        <v>188855.66</v>
      </c>
      <c r="H123" s="14">
        <f t="shared" si="0"/>
        <v>68.434294899668942</v>
      </c>
    </row>
    <row r="124" spans="1:8" s="8" customFormat="1" ht="49.5" customHeight="1" x14ac:dyDescent="0.2">
      <c r="A124" s="27" t="s">
        <v>94</v>
      </c>
      <c r="B124" s="21" t="s">
        <v>46</v>
      </c>
      <c r="C124" s="16" t="s">
        <v>54</v>
      </c>
      <c r="D124" s="16" t="s">
        <v>97</v>
      </c>
      <c r="E124" s="16" t="s">
        <v>85</v>
      </c>
      <c r="F124" s="30">
        <v>11654379.199999999</v>
      </c>
      <c r="G124" s="30">
        <v>10964965.789999999</v>
      </c>
      <c r="H124" s="14">
        <f t="shared" si="0"/>
        <v>94.084511940370021</v>
      </c>
    </row>
    <row r="125" spans="1:8" s="8" customFormat="1" ht="30.75" customHeight="1" x14ac:dyDescent="0.2">
      <c r="A125" s="27" t="s">
        <v>109</v>
      </c>
      <c r="B125" s="21" t="s">
        <v>46</v>
      </c>
      <c r="C125" s="16" t="s">
        <v>54</v>
      </c>
      <c r="D125" s="16" t="s">
        <v>97</v>
      </c>
      <c r="E125" s="16" t="s">
        <v>112</v>
      </c>
      <c r="F125" s="30">
        <f>F126</f>
        <v>161000</v>
      </c>
      <c r="G125" s="30">
        <f>G126</f>
        <v>144328.79999999999</v>
      </c>
      <c r="H125" s="14">
        <f t="shared" si="0"/>
        <v>89.645217391304342</v>
      </c>
    </row>
    <row r="126" spans="1:8" s="8" customFormat="1" ht="30.75" customHeight="1" x14ac:dyDescent="0.2">
      <c r="A126" s="27" t="s">
        <v>177</v>
      </c>
      <c r="B126" s="21" t="s">
        <v>46</v>
      </c>
      <c r="C126" s="16" t="s">
        <v>54</v>
      </c>
      <c r="D126" s="16" t="s">
        <v>97</v>
      </c>
      <c r="E126" s="16" t="s">
        <v>161</v>
      </c>
      <c r="F126" s="30">
        <f>F127</f>
        <v>161000</v>
      </c>
      <c r="G126" s="30">
        <f>G127</f>
        <v>144328.79999999999</v>
      </c>
      <c r="H126" s="14">
        <f t="shared" si="0"/>
        <v>89.645217391304342</v>
      </c>
    </row>
    <row r="127" spans="1:8" s="8" customFormat="1" ht="30.75" customHeight="1" x14ac:dyDescent="0.2">
      <c r="A127" s="27" t="s">
        <v>178</v>
      </c>
      <c r="B127" s="21" t="s">
        <v>46</v>
      </c>
      <c r="C127" s="16" t="s">
        <v>54</v>
      </c>
      <c r="D127" s="16" t="s">
        <v>97</v>
      </c>
      <c r="E127" s="16" t="s">
        <v>162</v>
      </c>
      <c r="F127" s="30">
        <v>161000</v>
      </c>
      <c r="G127" s="30">
        <v>144328.79999999999</v>
      </c>
      <c r="H127" s="14">
        <f t="shared" si="0"/>
        <v>89.645217391304342</v>
      </c>
    </row>
    <row r="128" spans="1:8" s="8" customFormat="1" ht="57.75" customHeight="1" x14ac:dyDescent="0.2">
      <c r="A128" s="27" t="s">
        <v>179</v>
      </c>
      <c r="B128" s="21" t="s">
        <v>46</v>
      </c>
      <c r="C128" s="16" t="s">
        <v>54</v>
      </c>
      <c r="D128" s="16" t="s">
        <v>163</v>
      </c>
      <c r="E128" s="16" t="s">
        <v>80</v>
      </c>
      <c r="F128" s="30">
        <f>F129</f>
        <v>3497128.96</v>
      </c>
      <c r="G128" s="30">
        <f>G129</f>
        <v>3398414.59</v>
      </c>
      <c r="H128" s="14">
        <f t="shared" si="0"/>
        <v>97.177273954461199</v>
      </c>
    </row>
    <row r="129" spans="1:8" s="8" customFormat="1" ht="56.25" customHeight="1" x14ac:dyDescent="0.2">
      <c r="A129" s="27" t="s">
        <v>91</v>
      </c>
      <c r="B129" s="21" t="s">
        <v>46</v>
      </c>
      <c r="C129" s="16" t="s">
        <v>54</v>
      </c>
      <c r="D129" s="16" t="s">
        <v>163</v>
      </c>
      <c r="E129" s="16" t="s">
        <v>82</v>
      </c>
      <c r="F129" s="30">
        <f>F130</f>
        <v>3497128.96</v>
      </c>
      <c r="G129" s="30">
        <f>G130</f>
        <v>3398414.59</v>
      </c>
      <c r="H129" s="14">
        <f t="shared" si="0"/>
        <v>97.177273954461199</v>
      </c>
    </row>
    <row r="130" spans="1:8" s="8" customFormat="1" ht="30.75" customHeight="1" x14ac:dyDescent="0.2">
      <c r="A130" s="27" t="s">
        <v>92</v>
      </c>
      <c r="B130" s="21" t="s">
        <v>46</v>
      </c>
      <c r="C130" s="16" t="s">
        <v>54</v>
      </c>
      <c r="D130" s="16" t="s">
        <v>163</v>
      </c>
      <c r="E130" s="16" t="s">
        <v>83</v>
      </c>
      <c r="F130" s="30">
        <f>F131+F132+F133</f>
        <v>3497128.96</v>
      </c>
      <c r="G130" s="30">
        <f>G131+G132+G133</f>
        <v>3398414.59</v>
      </c>
      <c r="H130" s="14">
        <f t="shared" si="0"/>
        <v>97.177273954461199</v>
      </c>
    </row>
    <row r="131" spans="1:8" s="8" customFormat="1" ht="30.75" customHeight="1" x14ac:dyDescent="0.2">
      <c r="A131" s="27" t="s">
        <v>93</v>
      </c>
      <c r="B131" s="21" t="s">
        <v>46</v>
      </c>
      <c r="C131" s="16" t="s">
        <v>54</v>
      </c>
      <c r="D131" s="16" t="s">
        <v>163</v>
      </c>
      <c r="E131" s="16" t="s">
        <v>84</v>
      </c>
      <c r="F131" s="30">
        <v>2685045.38</v>
      </c>
      <c r="G131" s="30">
        <v>2614814.85</v>
      </c>
      <c r="H131" s="14">
        <f t="shared" si="0"/>
        <v>97.384382009960675</v>
      </c>
    </row>
    <row r="132" spans="1:8" s="8" customFormat="1" ht="30.75" customHeight="1" x14ac:dyDescent="0.2">
      <c r="A132" s="27" t="s">
        <v>176</v>
      </c>
      <c r="B132" s="21" t="s">
        <v>46</v>
      </c>
      <c r="C132" s="16" t="s">
        <v>54</v>
      </c>
      <c r="D132" s="16" t="s">
        <v>163</v>
      </c>
      <c r="E132" s="16" t="s">
        <v>160</v>
      </c>
      <c r="F132" s="30">
        <v>1200</v>
      </c>
      <c r="G132" s="30">
        <v>800</v>
      </c>
      <c r="H132" s="14">
        <f t="shared" si="0"/>
        <v>66.666666666666657</v>
      </c>
    </row>
    <row r="133" spans="1:8" s="8" customFormat="1" ht="48.75" customHeight="1" x14ac:dyDescent="0.2">
      <c r="A133" s="27" t="s">
        <v>94</v>
      </c>
      <c r="B133" s="21" t="s">
        <v>46</v>
      </c>
      <c r="C133" s="16" t="s">
        <v>54</v>
      </c>
      <c r="D133" s="16" t="s">
        <v>163</v>
      </c>
      <c r="E133" s="16" t="s">
        <v>85</v>
      </c>
      <c r="F133" s="30">
        <v>810883.58</v>
      </c>
      <c r="G133" s="30">
        <v>782799.74</v>
      </c>
      <c r="H133" s="14">
        <f t="shared" si="0"/>
        <v>96.5366372321906</v>
      </c>
    </row>
    <row r="134" spans="1:8" s="8" customFormat="1" ht="30.75" customHeight="1" x14ac:dyDescent="0.2">
      <c r="A134" s="27" t="s">
        <v>180</v>
      </c>
      <c r="B134" s="21" t="s">
        <v>46</v>
      </c>
      <c r="C134" s="16" t="s">
        <v>54</v>
      </c>
      <c r="D134" s="16" t="s">
        <v>164</v>
      </c>
      <c r="E134" s="16" t="s">
        <v>80</v>
      </c>
      <c r="F134" s="30">
        <f>F135+F139</f>
        <v>2298949</v>
      </c>
      <c r="G134" s="30">
        <f>G135+G139</f>
        <v>2298949</v>
      </c>
      <c r="H134" s="14">
        <f t="shared" si="0"/>
        <v>100</v>
      </c>
    </row>
    <row r="135" spans="1:8" s="8" customFormat="1" ht="59.25" customHeight="1" x14ac:dyDescent="0.2">
      <c r="A135" s="27" t="s">
        <v>91</v>
      </c>
      <c r="B135" s="21" t="s">
        <v>46</v>
      </c>
      <c r="C135" s="16" t="s">
        <v>54</v>
      </c>
      <c r="D135" s="16" t="s">
        <v>164</v>
      </c>
      <c r="E135" s="16" t="s">
        <v>82</v>
      </c>
      <c r="F135" s="30">
        <f>F136</f>
        <v>2202335.5</v>
      </c>
      <c r="G135" s="30">
        <f>G136</f>
        <v>2202335.5</v>
      </c>
      <c r="H135" s="14">
        <f t="shared" si="0"/>
        <v>100</v>
      </c>
    </row>
    <row r="136" spans="1:8" s="8" customFormat="1" ht="30.75" customHeight="1" x14ac:dyDescent="0.2">
      <c r="A136" s="27" t="s">
        <v>92</v>
      </c>
      <c r="B136" s="21" t="s">
        <v>46</v>
      </c>
      <c r="C136" s="16" t="s">
        <v>54</v>
      </c>
      <c r="D136" s="16" t="s">
        <v>164</v>
      </c>
      <c r="E136" s="16" t="s">
        <v>83</v>
      </c>
      <c r="F136" s="30">
        <f>F137+F138</f>
        <v>2202335.5</v>
      </c>
      <c r="G136" s="30">
        <f>G137+G138</f>
        <v>2202335.5</v>
      </c>
      <c r="H136" s="14">
        <f t="shared" si="0"/>
        <v>100</v>
      </c>
    </row>
    <row r="137" spans="1:8" s="8" customFormat="1" ht="30.75" customHeight="1" x14ac:dyDescent="0.2">
      <c r="A137" s="27" t="s">
        <v>93</v>
      </c>
      <c r="B137" s="21" t="s">
        <v>46</v>
      </c>
      <c r="C137" s="16" t="s">
        <v>54</v>
      </c>
      <c r="D137" s="16" t="s">
        <v>164</v>
      </c>
      <c r="E137" s="16" t="s">
        <v>84</v>
      </c>
      <c r="F137" s="30">
        <v>1693824.21</v>
      </c>
      <c r="G137" s="30">
        <v>1693824.21</v>
      </c>
      <c r="H137" s="14">
        <f t="shared" si="0"/>
        <v>100</v>
      </c>
    </row>
    <row r="138" spans="1:8" s="8" customFormat="1" ht="46.5" customHeight="1" x14ac:dyDescent="0.2">
      <c r="A138" s="27" t="s">
        <v>94</v>
      </c>
      <c r="B138" s="21" t="s">
        <v>46</v>
      </c>
      <c r="C138" s="16" t="s">
        <v>54</v>
      </c>
      <c r="D138" s="16" t="s">
        <v>164</v>
      </c>
      <c r="E138" s="16" t="s">
        <v>85</v>
      </c>
      <c r="F138" s="30">
        <v>508511.29</v>
      </c>
      <c r="G138" s="30">
        <v>508511.29</v>
      </c>
      <c r="H138" s="14">
        <f t="shared" si="0"/>
        <v>100</v>
      </c>
    </row>
    <row r="139" spans="1:8" s="8" customFormat="1" ht="30.75" customHeight="1" x14ac:dyDescent="0.2">
      <c r="A139" s="27" t="s">
        <v>105</v>
      </c>
      <c r="B139" s="21" t="s">
        <v>46</v>
      </c>
      <c r="C139" s="16" t="s">
        <v>54</v>
      </c>
      <c r="D139" s="16" t="s">
        <v>164</v>
      </c>
      <c r="E139" s="16" t="s">
        <v>101</v>
      </c>
      <c r="F139" s="30">
        <f>F140</f>
        <v>96613.5</v>
      </c>
      <c r="G139" s="30">
        <f>G140</f>
        <v>96613.5</v>
      </c>
      <c r="H139" s="14">
        <f t="shared" si="0"/>
        <v>100</v>
      </c>
    </row>
    <row r="140" spans="1:8" s="8" customFormat="1" ht="36" customHeight="1" x14ac:dyDescent="0.2">
      <c r="A140" s="27" t="s">
        <v>106</v>
      </c>
      <c r="B140" s="21" t="s">
        <v>46</v>
      </c>
      <c r="C140" s="16" t="s">
        <v>54</v>
      </c>
      <c r="D140" s="16" t="s">
        <v>164</v>
      </c>
      <c r="E140" s="16" t="s">
        <v>102</v>
      </c>
      <c r="F140" s="30">
        <f>F141</f>
        <v>96613.5</v>
      </c>
      <c r="G140" s="30">
        <f>G141</f>
        <v>96613.5</v>
      </c>
      <c r="H140" s="14">
        <f t="shared" si="0"/>
        <v>100</v>
      </c>
    </row>
    <row r="141" spans="1:8" s="8" customFormat="1" ht="30.75" customHeight="1" x14ac:dyDescent="0.2">
      <c r="A141" s="27" t="s">
        <v>107</v>
      </c>
      <c r="B141" s="21" t="s">
        <v>46</v>
      </c>
      <c r="C141" s="16" t="s">
        <v>54</v>
      </c>
      <c r="D141" s="16" t="s">
        <v>164</v>
      </c>
      <c r="E141" s="16" t="s">
        <v>103</v>
      </c>
      <c r="F141" s="30">
        <v>96613.5</v>
      </c>
      <c r="G141" s="30">
        <v>96613.5</v>
      </c>
      <c r="H141" s="14">
        <f t="shared" si="0"/>
        <v>100</v>
      </c>
    </row>
    <row r="142" spans="1:8" s="8" customFormat="1" ht="45" customHeight="1" x14ac:dyDescent="0.2">
      <c r="A142" s="27" t="s">
        <v>181</v>
      </c>
      <c r="B142" s="21" t="s">
        <v>46</v>
      </c>
      <c r="C142" s="16" t="s">
        <v>54</v>
      </c>
      <c r="D142" s="16" t="s">
        <v>165</v>
      </c>
      <c r="E142" s="16" t="s">
        <v>80</v>
      </c>
      <c r="F142" s="30">
        <f>F143+F148+F152</f>
        <v>51977154.660000004</v>
      </c>
      <c r="G142" s="30">
        <f>G143+G148+G152</f>
        <v>49497798.939999998</v>
      </c>
      <c r="H142" s="14">
        <f t="shared" si="0"/>
        <v>95.229912571747519</v>
      </c>
    </row>
    <row r="143" spans="1:8" s="8" customFormat="1" ht="61.5" customHeight="1" x14ac:dyDescent="0.2">
      <c r="A143" s="27" t="s">
        <v>91</v>
      </c>
      <c r="B143" s="21" t="s">
        <v>46</v>
      </c>
      <c r="C143" s="16" t="s">
        <v>54</v>
      </c>
      <c r="D143" s="16" t="s">
        <v>165</v>
      </c>
      <c r="E143" s="16" t="s">
        <v>82</v>
      </c>
      <c r="F143" s="30">
        <f>F144</f>
        <v>35608600.660000004</v>
      </c>
      <c r="G143" s="30">
        <f>G144</f>
        <v>34969187</v>
      </c>
      <c r="H143" s="14">
        <f t="shared" si="0"/>
        <v>98.204328032698371</v>
      </c>
    </row>
    <row r="144" spans="1:8" s="8" customFormat="1" ht="30.75" customHeight="1" x14ac:dyDescent="0.2">
      <c r="A144" s="27" t="s">
        <v>182</v>
      </c>
      <c r="B144" s="21" t="s">
        <v>46</v>
      </c>
      <c r="C144" s="16" t="s">
        <v>54</v>
      </c>
      <c r="D144" s="16" t="s">
        <v>165</v>
      </c>
      <c r="E144" s="16" t="s">
        <v>166</v>
      </c>
      <c r="F144" s="30">
        <f>F145+F146+F147</f>
        <v>35608600.660000004</v>
      </c>
      <c r="G144" s="30">
        <f>G145+G146+G147</f>
        <v>34969187</v>
      </c>
      <c r="H144" s="14">
        <f t="shared" si="0"/>
        <v>98.204328032698371</v>
      </c>
    </row>
    <row r="145" spans="1:8" s="8" customFormat="1" ht="30.75" customHeight="1" x14ac:dyDescent="0.2">
      <c r="A145" s="27" t="s">
        <v>183</v>
      </c>
      <c r="B145" s="21" t="s">
        <v>46</v>
      </c>
      <c r="C145" s="16" t="s">
        <v>54</v>
      </c>
      <c r="D145" s="16" t="s">
        <v>165</v>
      </c>
      <c r="E145" s="16" t="s">
        <v>167</v>
      </c>
      <c r="F145" s="30">
        <v>27341476.940000001</v>
      </c>
      <c r="G145" s="30">
        <v>26930535.75</v>
      </c>
      <c r="H145" s="14">
        <f t="shared" si="0"/>
        <v>98.497004419688821</v>
      </c>
    </row>
    <row r="146" spans="1:8" s="8" customFormat="1" ht="30.75" customHeight="1" x14ac:dyDescent="0.2">
      <c r="A146" s="27" t="s">
        <v>184</v>
      </c>
      <c r="B146" s="21" t="s">
        <v>46</v>
      </c>
      <c r="C146" s="16" t="s">
        <v>54</v>
      </c>
      <c r="D146" s="16" t="s">
        <v>165</v>
      </c>
      <c r="E146" s="16" t="s">
        <v>168</v>
      </c>
      <c r="F146" s="30">
        <v>16000</v>
      </c>
      <c r="G146" s="30">
        <v>15030</v>
      </c>
      <c r="H146" s="14">
        <f t="shared" si="0"/>
        <v>93.9375</v>
      </c>
    </row>
    <row r="147" spans="1:8" s="8" customFormat="1" ht="44.25" customHeight="1" x14ac:dyDescent="0.2">
      <c r="A147" s="27" t="s">
        <v>185</v>
      </c>
      <c r="B147" s="21" t="s">
        <v>46</v>
      </c>
      <c r="C147" s="16" t="s">
        <v>54</v>
      </c>
      <c r="D147" s="16" t="s">
        <v>165</v>
      </c>
      <c r="E147" s="16" t="s">
        <v>169</v>
      </c>
      <c r="F147" s="30">
        <v>8251123.7199999997</v>
      </c>
      <c r="G147" s="30">
        <v>8023621.25</v>
      </c>
      <c r="H147" s="14">
        <f t="shared" si="0"/>
        <v>97.242769861169904</v>
      </c>
    </row>
    <row r="148" spans="1:8" s="8" customFormat="1" ht="30.75" customHeight="1" x14ac:dyDescent="0.2">
      <c r="A148" s="27" t="s">
        <v>105</v>
      </c>
      <c r="B148" s="21" t="s">
        <v>46</v>
      </c>
      <c r="C148" s="16" t="s">
        <v>54</v>
      </c>
      <c r="D148" s="16" t="s">
        <v>165</v>
      </c>
      <c r="E148" s="16" t="s">
        <v>101</v>
      </c>
      <c r="F148" s="30">
        <f>F149</f>
        <v>16078554</v>
      </c>
      <c r="G148" s="30">
        <f>G149</f>
        <v>14296779.940000001</v>
      </c>
      <c r="H148" s="14">
        <f t="shared" si="0"/>
        <v>88.91831902296687</v>
      </c>
    </row>
    <row r="149" spans="1:8" s="8" customFormat="1" ht="30.75" customHeight="1" x14ac:dyDescent="0.2">
      <c r="A149" s="27" t="s">
        <v>106</v>
      </c>
      <c r="B149" s="21" t="s">
        <v>46</v>
      </c>
      <c r="C149" s="16" t="s">
        <v>54</v>
      </c>
      <c r="D149" s="16" t="s">
        <v>165</v>
      </c>
      <c r="E149" s="16" t="s">
        <v>102</v>
      </c>
      <c r="F149" s="30">
        <f>F150+F151</f>
        <v>16078554</v>
      </c>
      <c r="G149" s="30">
        <f>G150+G151</f>
        <v>14296779.940000001</v>
      </c>
      <c r="H149" s="14">
        <f t="shared" si="0"/>
        <v>88.91831902296687</v>
      </c>
    </row>
    <row r="150" spans="1:8" s="8" customFormat="1" ht="30.75" customHeight="1" x14ac:dyDescent="0.2">
      <c r="A150" s="27" t="s">
        <v>107</v>
      </c>
      <c r="B150" s="21" t="s">
        <v>46</v>
      </c>
      <c r="C150" s="16" t="s">
        <v>54</v>
      </c>
      <c r="D150" s="16" t="s">
        <v>165</v>
      </c>
      <c r="E150" s="16" t="s">
        <v>103</v>
      </c>
      <c r="F150" s="30">
        <v>11569491.23</v>
      </c>
      <c r="G150" s="30">
        <v>10018372.960000001</v>
      </c>
      <c r="H150" s="14">
        <f t="shared" si="0"/>
        <v>86.593029553642694</v>
      </c>
    </row>
    <row r="151" spans="1:8" s="8" customFormat="1" ht="30.75" customHeight="1" x14ac:dyDescent="0.2">
      <c r="A151" s="27" t="s">
        <v>132</v>
      </c>
      <c r="B151" s="21" t="s">
        <v>46</v>
      </c>
      <c r="C151" s="16" t="s">
        <v>54</v>
      </c>
      <c r="D151" s="16" t="s">
        <v>165</v>
      </c>
      <c r="E151" s="16" t="s">
        <v>127</v>
      </c>
      <c r="F151" s="30">
        <v>4509062.7699999996</v>
      </c>
      <c r="G151" s="30">
        <v>4278406.9800000004</v>
      </c>
      <c r="H151" s="14">
        <f t="shared" si="0"/>
        <v>94.884617895882627</v>
      </c>
    </row>
    <row r="152" spans="1:8" s="8" customFormat="1" ht="30.75" customHeight="1" x14ac:dyDescent="0.2">
      <c r="A152" s="27" t="s">
        <v>109</v>
      </c>
      <c r="B152" s="21" t="s">
        <v>46</v>
      </c>
      <c r="C152" s="16" t="s">
        <v>54</v>
      </c>
      <c r="D152" s="16" t="s">
        <v>165</v>
      </c>
      <c r="E152" s="16" t="s">
        <v>112</v>
      </c>
      <c r="F152" s="30">
        <f>F153</f>
        <v>290000</v>
      </c>
      <c r="G152" s="30">
        <f>G153</f>
        <v>231832</v>
      </c>
      <c r="H152" s="14">
        <f t="shared" si="0"/>
        <v>79.942068965517237</v>
      </c>
    </row>
    <row r="153" spans="1:8" s="8" customFormat="1" ht="30.75" customHeight="1" x14ac:dyDescent="0.2">
      <c r="A153" s="27" t="s">
        <v>177</v>
      </c>
      <c r="B153" s="21" t="s">
        <v>46</v>
      </c>
      <c r="C153" s="16" t="s">
        <v>54</v>
      </c>
      <c r="D153" s="16" t="s">
        <v>165</v>
      </c>
      <c r="E153" s="16" t="s">
        <v>161</v>
      </c>
      <c r="F153" s="30">
        <f>F154+F155</f>
        <v>290000</v>
      </c>
      <c r="G153" s="30">
        <f>G154+G155</f>
        <v>231832</v>
      </c>
      <c r="H153" s="14">
        <f t="shared" si="0"/>
        <v>79.942068965517237</v>
      </c>
    </row>
    <row r="154" spans="1:8" s="8" customFormat="1" ht="30.75" customHeight="1" x14ac:dyDescent="0.2">
      <c r="A154" s="27" t="s">
        <v>186</v>
      </c>
      <c r="B154" s="21" t="s">
        <v>46</v>
      </c>
      <c r="C154" s="16" t="s">
        <v>54</v>
      </c>
      <c r="D154" s="16" t="s">
        <v>165</v>
      </c>
      <c r="E154" s="16" t="s">
        <v>170</v>
      </c>
      <c r="F154" s="30">
        <v>234665</v>
      </c>
      <c r="G154" s="30">
        <v>177259</v>
      </c>
      <c r="H154" s="14">
        <f t="shared" si="0"/>
        <v>75.537042166492668</v>
      </c>
    </row>
    <row r="155" spans="1:8" s="8" customFormat="1" ht="30.75" customHeight="1" x14ac:dyDescent="0.2">
      <c r="A155" s="27" t="s">
        <v>187</v>
      </c>
      <c r="B155" s="21" t="s">
        <v>46</v>
      </c>
      <c r="C155" s="16" t="s">
        <v>54</v>
      </c>
      <c r="D155" s="16" t="s">
        <v>165</v>
      </c>
      <c r="E155" s="16" t="s">
        <v>171</v>
      </c>
      <c r="F155" s="30">
        <v>55335</v>
      </c>
      <c r="G155" s="30">
        <v>54573</v>
      </c>
      <c r="H155" s="14">
        <f t="shared" si="0"/>
        <v>98.622933044185416</v>
      </c>
    </row>
    <row r="156" spans="1:8" s="8" customFormat="1" ht="30.75" customHeight="1" x14ac:dyDescent="0.2">
      <c r="A156" s="27" t="s">
        <v>188</v>
      </c>
      <c r="B156" s="21" t="s">
        <v>46</v>
      </c>
      <c r="C156" s="16" t="s">
        <v>54</v>
      </c>
      <c r="D156" s="16" t="s">
        <v>172</v>
      </c>
      <c r="E156" s="16" t="s">
        <v>80</v>
      </c>
      <c r="F156" s="30">
        <f>F157+F162</f>
        <v>1727328.77</v>
      </c>
      <c r="G156" s="30">
        <f>G157+G162</f>
        <v>1727328.77</v>
      </c>
      <c r="H156" s="14">
        <f t="shared" si="0"/>
        <v>100</v>
      </c>
    </row>
    <row r="157" spans="1:8" s="8" customFormat="1" ht="60.75" customHeight="1" x14ac:dyDescent="0.2">
      <c r="A157" s="27" t="s">
        <v>91</v>
      </c>
      <c r="B157" s="21" t="s">
        <v>46</v>
      </c>
      <c r="C157" s="16" t="s">
        <v>54</v>
      </c>
      <c r="D157" s="16" t="s">
        <v>172</v>
      </c>
      <c r="E157" s="16" t="s">
        <v>82</v>
      </c>
      <c r="F157" s="30">
        <f>F158</f>
        <v>1717328.77</v>
      </c>
      <c r="G157" s="30">
        <f>G158</f>
        <v>1717328.77</v>
      </c>
      <c r="H157" s="14">
        <f t="shared" si="0"/>
        <v>100</v>
      </c>
    </row>
    <row r="158" spans="1:8" s="8" customFormat="1" ht="30.75" customHeight="1" x14ac:dyDescent="0.2">
      <c r="A158" s="27" t="s">
        <v>92</v>
      </c>
      <c r="B158" s="21" t="s">
        <v>46</v>
      </c>
      <c r="C158" s="16" t="s">
        <v>54</v>
      </c>
      <c r="D158" s="16" t="s">
        <v>172</v>
      </c>
      <c r="E158" s="16" t="s">
        <v>83</v>
      </c>
      <c r="F158" s="30">
        <f>F159+F160+F161</f>
        <v>1717328.77</v>
      </c>
      <c r="G158" s="30">
        <f>G159+G160+G161</f>
        <v>1717328.77</v>
      </c>
      <c r="H158" s="14">
        <f t="shared" si="0"/>
        <v>100</v>
      </c>
    </row>
    <row r="159" spans="1:8" s="8" customFormat="1" ht="30.75" customHeight="1" x14ac:dyDescent="0.2">
      <c r="A159" s="27" t="s">
        <v>93</v>
      </c>
      <c r="B159" s="21" t="s">
        <v>46</v>
      </c>
      <c r="C159" s="16" t="s">
        <v>54</v>
      </c>
      <c r="D159" s="16" t="s">
        <v>172</v>
      </c>
      <c r="E159" s="16" t="s">
        <v>84</v>
      </c>
      <c r="F159" s="30">
        <v>1318792.96</v>
      </c>
      <c r="G159" s="30">
        <v>1318792.96</v>
      </c>
      <c r="H159" s="14">
        <f t="shared" si="0"/>
        <v>100</v>
      </c>
    </row>
    <row r="160" spans="1:8" s="8" customFormat="1" ht="36" customHeight="1" x14ac:dyDescent="0.2">
      <c r="A160" s="27" t="s">
        <v>176</v>
      </c>
      <c r="B160" s="21" t="s">
        <v>46</v>
      </c>
      <c r="C160" s="16" t="s">
        <v>54</v>
      </c>
      <c r="D160" s="16" t="s">
        <v>172</v>
      </c>
      <c r="E160" s="16" t="s">
        <v>160</v>
      </c>
      <c r="F160" s="30">
        <v>4600</v>
      </c>
      <c r="G160" s="30">
        <v>4600</v>
      </c>
      <c r="H160" s="14">
        <f t="shared" si="0"/>
        <v>100</v>
      </c>
    </row>
    <row r="161" spans="1:8" s="8" customFormat="1" ht="48" customHeight="1" x14ac:dyDescent="0.2">
      <c r="A161" s="27" t="s">
        <v>94</v>
      </c>
      <c r="B161" s="21" t="s">
        <v>46</v>
      </c>
      <c r="C161" s="16" t="s">
        <v>54</v>
      </c>
      <c r="D161" s="16" t="s">
        <v>172</v>
      </c>
      <c r="E161" s="16" t="s">
        <v>85</v>
      </c>
      <c r="F161" s="30">
        <v>393935.81</v>
      </c>
      <c r="G161" s="30">
        <v>393935.81</v>
      </c>
      <c r="H161" s="14">
        <f t="shared" si="0"/>
        <v>100</v>
      </c>
    </row>
    <row r="162" spans="1:8" s="8" customFormat="1" ht="30.75" customHeight="1" x14ac:dyDescent="0.2">
      <c r="A162" s="27" t="s">
        <v>105</v>
      </c>
      <c r="B162" s="21" t="s">
        <v>46</v>
      </c>
      <c r="C162" s="16" t="s">
        <v>54</v>
      </c>
      <c r="D162" s="16" t="s">
        <v>172</v>
      </c>
      <c r="E162" s="16" t="s">
        <v>101</v>
      </c>
      <c r="F162" s="30">
        <f>F163</f>
        <v>10000</v>
      </c>
      <c r="G162" s="30">
        <f>G163</f>
        <v>10000</v>
      </c>
      <c r="H162" s="14">
        <f t="shared" si="0"/>
        <v>100</v>
      </c>
    </row>
    <row r="163" spans="1:8" s="8" customFormat="1" ht="30.75" customHeight="1" x14ac:dyDescent="0.2">
      <c r="A163" s="27" t="s">
        <v>106</v>
      </c>
      <c r="B163" s="21" t="s">
        <v>46</v>
      </c>
      <c r="C163" s="16" t="s">
        <v>54</v>
      </c>
      <c r="D163" s="16" t="s">
        <v>172</v>
      </c>
      <c r="E163" s="16" t="s">
        <v>102</v>
      </c>
      <c r="F163" s="30">
        <f>F164</f>
        <v>10000</v>
      </c>
      <c r="G163" s="30">
        <f>G164</f>
        <v>10000</v>
      </c>
      <c r="H163" s="14">
        <f t="shared" si="0"/>
        <v>100</v>
      </c>
    </row>
    <row r="164" spans="1:8" s="8" customFormat="1" ht="30.75" customHeight="1" x14ac:dyDescent="0.2">
      <c r="A164" s="27" t="s">
        <v>107</v>
      </c>
      <c r="B164" s="21" t="s">
        <v>46</v>
      </c>
      <c r="C164" s="16" t="s">
        <v>54</v>
      </c>
      <c r="D164" s="16" t="s">
        <v>172</v>
      </c>
      <c r="E164" s="16" t="s">
        <v>103</v>
      </c>
      <c r="F164" s="30">
        <v>10000</v>
      </c>
      <c r="G164" s="30">
        <v>10000</v>
      </c>
      <c r="H164" s="14">
        <f t="shared" si="0"/>
        <v>100</v>
      </c>
    </row>
    <row r="165" spans="1:8" s="8" customFormat="1" ht="30.75" customHeight="1" x14ac:dyDescent="0.2">
      <c r="A165" s="27" t="s">
        <v>189</v>
      </c>
      <c r="B165" s="21" t="s">
        <v>46</v>
      </c>
      <c r="C165" s="16" t="s">
        <v>54</v>
      </c>
      <c r="D165" s="16" t="s">
        <v>173</v>
      </c>
      <c r="E165" s="16" t="s">
        <v>80</v>
      </c>
      <c r="F165" s="30">
        <f>F166+F170</f>
        <v>1245607.23</v>
      </c>
      <c r="G165" s="30">
        <f>G166+G170</f>
        <v>1245607.23</v>
      </c>
      <c r="H165" s="14">
        <f t="shared" si="0"/>
        <v>100</v>
      </c>
    </row>
    <row r="166" spans="1:8" s="8" customFormat="1" ht="57.75" customHeight="1" x14ac:dyDescent="0.2">
      <c r="A166" s="27" t="s">
        <v>91</v>
      </c>
      <c r="B166" s="21" t="s">
        <v>46</v>
      </c>
      <c r="C166" s="16" t="s">
        <v>54</v>
      </c>
      <c r="D166" s="16" t="s">
        <v>173</v>
      </c>
      <c r="E166" s="16" t="s">
        <v>82</v>
      </c>
      <c r="F166" s="30">
        <f>F167</f>
        <v>1239107.23</v>
      </c>
      <c r="G166" s="30">
        <f>G167</f>
        <v>1239107.23</v>
      </c>
      <c r="H166" s="14">
        <f t="shared" si="0"/>
        <v>100</v>
      </c>
    </row>
    <row r="167" spans="1:8" s="8" customFormat="1" ht="30.75" customHeight="1" x14ac:dyDescent="0.2">
      <c r="A167" s="27" t="s">
        <v>92</v>
      </c>
      <c r="B167" s="21" t="s">
        <v>46</v>
      </c>
      <c r="C167" s="16" t="s">
        <v>54</v>
      </c>
      <c r="D167" s="16" t="s">
        <v>173</v>
      </c>
      <c r="E167" s="16" t="s">
        <v>83</v>
      </c>
      <c r="F167" s="30">
        <f>F168+F169</f>
        <v>1239107.23</v>
      </c>
      <c r="G167" s="30">
        <f>G168+G169</f>
        <v>1239107.23</v>
      </c>
      <c r="H167" s="14">
        <f t="shared" si="0"/>
        <v>100</v>
      </c>
    </row>
    <row r="168" spans="1:8" s="8" customFormat="1" ht="30.75" customHeight="1" x14ac:dyDescent="0.2">
      <c r="A168" s="27" t="s">
        <v>93</v>
      </c>
      <c r="B168" s="21" t="s">
        <v>46</v>
      </c>
      <c r="C168" s="16" t="s">
        <v>54</v>
      </c>
      <c r="D168" s="16" t="s">
        <v>173</v>
      </c>
      <c r="E168" s="16" t="s">
        <v>84</v>
      </c>
      <c r="F168" s="30">
        <v>954225.09</v>
      </c>
      <c r="G168" s="30">
        <v>954225.09</v>
      </c>
      <c r="H168" s="14">
        <f t="shared" si="0"/>
        <v>100</v>
      </c>
    </row>
    <row r="169" spans="1:8" s="8" customFormat="1" ht="43.5" customHeight="1" x14ac:dyDescent="0.2">
      <c r="A169" s="27" t="s">
        <v>94</v>
      </c>
      <c r="B169" s="21" t="s">
        <v>46</v>
      </c>
      <c r="C169" s="16" t="s">
        <v>54</v>
      </c>
      <c r="D169" s="16" t="s">
        <v>173</v>
      </c>
      <c r="E169" s="16" t="s">
        <v>85</v>
      </c>
      <c r="F169" s="30">
        <v>284882.14</v>
      </c>
      <c r="G169" s="30">
        <v>284882.14</v>
      </c>
      <c r="H169" s="14">
        <f t="shared" si="0"/>
        <v>100</v>
      </c>
    </row>
    <row r="170" spans="1:8" s="8" customFormat="1" ht="30.75" customHeight="1" x14ac:dyDescent="0.2">
      <c r="A170" s="27" t="s">
        <v>105</v>
      </c>
      <c r="B170" s="21" t="s">
        <v>46</v>
      </c>
      <c r="C170" s="16" t="s">
        <v>54</v>
      </c>
      <c r="D170" s="16" t="s">
        <v>173</v>
      </c>
      <c r="E170" s="16" t="s">
        <v>101</v>
      </c>
      <c r="F170" s="30">
        <f>F171</f>
        <v>6500</v>
      </c>
      <c r="G170" s="30">
        <f>G171</f>
        <v>6500</v>
      </c>
      <c r="H170" s="14">
        <f t="shared" si="0"/>
        <v>100</v>
      </c>
    </row>
    <row r="171" spans="1:8" s="8" customFormat="1" ht="30.75" customHeight="1" x14ac:dyDescent="0.2">
      <c r="A171" s="27" t="s">
        <v>106</v>
      </c>
      <c r="B171" s="21" t="s">
        <v>46</v>
      </c>
      <c r="C171" s="16" t="s">
        <v>54</v>
      </c>
      <c r="D171" s="16" t="s">
        <v>173</v>
      </c>
      <c r="E171" s="16" t="s">
        <v>102</v>
      </c>
      <c r="F171" s="30">
        <f>F172</f>
        <v>6500</v>
      </c>
      <c r="G171" s="30">
        <f>G172</f>
        <v>6500</v>
      </c>
      <c r="H171" s="14">
        <f t="shared" si="0"/>
        <v>100</v>
      </c>
    </row>
    <row r="172" spans="1:8" s="8" customFormat="1" ht="30.75" customHeight="1" x14ac:dyDescent="0.2">
      <c r="A172" s="27" t="s">
        <v>107</v>
      </c>
      <c r="B172" s="21" t="s">
        <v>46</v>
      </c>
      <c r="C172" s="16" t="s">
        <v>54</v>
      </c>
      <c r="D172" s="16" t="s">
        <v>173</v>
      </c>
      <c r="E172" s="16" t="s">
        <v>103</v>
      </c>
      <c r="F172" s="30">
        <v>6500</v>
      </c>
      <c r="G172" s="30">
        <v>6500</v>
      </c>
      <c r="H172" s="14">
        <f t="shared" si="0"/>
        <v>100</v>
      </c>
    </row>
    <row r="173" spans="1:8" s="8" customFormat="1" ht="42" customHeight="1" x14ac:dyDescent="0.2">
      <c r="A173" s="27" t="s">
        <v>190</v>
      </c>
      <c r="B173" s="21" t="s">
        <v>46</v>
      </c>
      <c r="C173" s="16" t="s">
        <v>54</v>
      </c>
      <c r="D173" s="16" t="s">
        <v>174</v>
      </c>
      <c r="E173" s="16" t="s">
        <v>80</v>
      </c>
      <c r="F173" s="30">
        <f>F174+F178</f>
        <v>1229751</v>
      </c>
      <c r="G173" s="30">
        <f>G174+G178</f>
        <v>1229751</v>
      </c>
      <c r="H173" s="14">
        <f t="shared" si="0"/>
        <v>100</v>
      </c>
    </row>
    <row r="174" spans="1:8" s="8" customFormat="1" ht="56.25" customHeight="1" x14ac:dyDescent="0.2">
      <c r="A174" s="27" t="s">
        <v>91</v>
      </c>
      <c r="B174" s="21" t="s">
        <v>46</v>
      </c>
      <c r="C174" s="16" t="s">
        <v>54</v>
      </c>
      <c r="D174" s="16" t="s">
        <v>174</v>
      </c>
      <c r="E174" s="16" t="s">
        <v>82</v>
      </c>
      <c r="F174" s="30">
        <f>F175</f>
        <v>1121812.5</v>
      </c>
      <c r="G174" s="30">
        <f>G175</f>
        <v>1121812.5</v>
      </c>
      <c r="H174" s="14">
        <f t="shared" si="0"/>
        <v>100</v>
      </c>
    </row>
    <row r="175" spans="1:8" s="8" customFormat="1" ht="30.75" customHeight="1" x14ac:dyDescent="0.2">
      <c r="A175" s="27" t="s">
        <v>92</v>
      </c>
      <c r="B175" s="21" t="s">
        <v>46</v>
      </c>
      <c r="C175" s="16" t="s">
        <v>54</v>
      </c>
      <c r="D175" s="16" t="s">
        <v>174</v>
      </c>
      <c r="E175" s="16" t="s">
        <v>83</v>
      </c>
      <c r="F175" s="30">
        <f>F176+F177</f>
        <v>1121812.5</v>
      </c>
      <c r="G175" s="30">
        <f>G176+G177</f>
        <v>1121812.5</v>
      </c>
      <c r="H175" s="14">
        <f t="shared" si="0"/>
        <v>100</v>
      </c>
    </row>
    <row r="176" spans="1:8" s="8" customFormat="1" ht="30.75" customHeight="1" x14ac:dyDescent="0.2">
      <c r="A176" s="27" t="s">
        <v>93</v>
      </c>
      <c r="B176" s="21" t="s">
        <v>46</v>
      </c>
      <c r="C176" s="16" t="s">
        <v>54</v>
      </c>
      <c r="D176" s="16" t="s">
        <v>174</v>
      </c>
      <c r="E176" s="16" t="s">
        <v>84</v>
      </c>
      <c r="F176" s="30">
        <v>862534.93</v>
      </c>
      <c r="G176" s="30">
        <v>862534.93</v>
      </c>
      <c r="H176" s="14">
        <f t="shared" si="0"/>
        <v>100</v>
      </c>
    </row>
    <row r="177" spans="1:8" s="8" customFormat="1" ht="44.25" customHeight="1" x14ac:dyDescent="0.2">
      <c r="A177" s="27" t="s">
        <v>94</v>
      </c>
      <c r="B177" s="21" t="s">
        <v>46</v>
      </c>
      <c r="C177" s="16" t="s">
        <v>54</v>
      </c>
      <c r="D177" s="16" t="s">
        <v>174</v>
      </c>
      <c r="E177" s="16" t="s">
        <v>85</v>
      </c>
      <c r="F177" s="30">
        <v>259277.57</v>
      </c>
      <c r="G177" s="30">
        <v>259277.57</v>
      </c>
      <c r="H177" s="14">
        <f t="shared" si="0"/>
        <v>100</v>
      </c>
    </row>
    <row r="178" spans="1:8" s="8" customFormat="1" ht="30.75" customHeight="1" x14ac:dyDescent="0.2">
      <c r="A178" s="27" t="s">
        <v>105</v>
      </c>
      <c r="B178" s="21" t="s">
        <v>46</v>
      </c>
      <c r="C178" s="16" t="s">
        <v>54</v>
      </c>
      <c r="D178" s="16" t="s">
        <v>174</v>
      </c>
      <c r="E178" s="16" t="s">
        <v>101</v>
      </c>
      <c r="F178" s="30">
        <f>F179</f>
        <v>107938.5</v>
      </c>
      <c r="G178" s="30">
        <f>G179</f>
        <v>107938.5</v>
      </c>
      <c r="H178" s="14">
        <f t="shared" si="0"/>
        <v>100</v>
      </c>
    </row>
    <row r="179" spans="1:8" s="8" customFormat="1" ht="30.75" customHeight="1" x14ac:dyDescent="0.2">
      <c r="A179" s="27" t="s">
        <v>106</v>
      </c>
      <c r="B179" s="21" t="s">
        <v>46</v>
      </c>
      <c r="C179" s="16" t="s">
        <v>54</v>
      </c>
      <c r="D179" s="16" t="s">
        <v>174</v>
      </c>
      <c r="E179" s="16" t="s">
        <v>102</v>
      </c>
      <c r="F179" s="30">
        <f>F180</f>
        <v>107938.5</v>
      </c>
      <c r="G179" s="30">
        <f>G180</f>
        <v>107938.5</v>
      </c>
      <c r="H179" s="14">
        <f t="shared" si="0"/>
        <v>100</v>
      </c>
    </row>
    <row r="180" spans="1:8" s="8" customFormat="1" ht="30.75" customHeight="1" x14ac:dyDescent="0.2">
      <c r="A180" s="27" t="s">
        <v>107</v>
      </c>
      <c r="B180" s="21" t="s">
        <v>46</v>
      </c>
      <c r="C180" s="16" t="s">
        <v>54</v>
      </c>
      <c r="D180" s="16" t="s">
        <v>174</v>
      </c>
      <c r="E180" s="16" t="s">
        <v>103</v>
      </c>
      <c r="F180" s="30">
        <v>107938.5</v>
      </c>
      <c r="G180" s="30">
        <v>107938.5</v>
      </c>
      <c r="H180" s="14">
        <f t="shared" si="0"/>
        <v>100</v>
      </c>
    </row>
    <row r="181" spans="1:8" s="8" customFormat="1" ht="42" customHeight="1" x14ac:dyDescent="0.2">
      <c r="A181" s="27" t="s">
        <v>191</v>
      </c>
      <c r="B181" s="21" t="s">
        <v>46</v>
      </c>
      <c r="C181" s="16" t="s">
        <v>54</v>
      </c>
      <c r="D181" s="16" t="s">
        <v>175</v>
      </c>
      <c r="E181" s="16" t="s">
        <v>80</v>
      </c>
      <c r="F181" s="30">
        <f>F182</f>
        <v>371967</v>
      </c>
      <c r="G181" s="30">
        <f>G182</f>
        <v>371967</v>
      </c>
      <c r="H181" s="14">
        <f t="shared" si="0"/>
        <v>100</v>
      </c>
    </row>
    <row r="182" spans="1:8" s="8" customFormat="1" ht="30.75" customHeight="1" x14ac:dyDescent="0.2">
      <c r="A182" s="27" t="s">
        <v>105</v>
      </c>
      <c r="B182" s="21" t="s">
        <v>46</v>
      </c>
      <c r="C182" s="16" t="s">
        <v>54</v>
      </c>
      <c r="D182" s="16" t="s">
        <v>175</v>
      </c>
      <c r="E182" s="16" t="s">
        <v>101</v>
      </c>
      <c r="F182" s="30">
        <f>F183</f>
        <v>371967</v>
      </c>
      <c r="G182" s="30">
        <f>G183</f>
        <v>371967</v>
      </c>
      <c r="H182" s="14">
        <f t="shared" si="0"/>
        <v>100</v>
      </c>
    </row>
    <row r="183" spans="1:8" s="8" customFormat="1" ht="30.75" customHeight="1" x14ac:dyDescent="0.2">
      <c r="A183" s="27" t="s">
        <v>106</v>
      </c>
      <c r="B183" s="21" t="s">
        <v>46</v>
      </c>
      <c r="C183" s="16" t="s">
        <v>54</v>
      </c>
      <c r="D183" s="16" t="s">
        <v>175</v>
      </c>
      <c r="E183" s="16" t="s">
        <v>102</v>
      </c>
      <c r="F183" s="30">
        <f>F184+F185</f>
        <v>371967</v>
      </c>
      <c r="G183" s="30">
        <f>G184+G185</f>
        <v>371967</v>
      </c>
      <c r="H183" s="14">
        <f t="shared" si="0"/>
        <v>100</v>
      </c>
    </row>
    <row r="184" spans="1:8" s="8" customFormat="1" ht="30.75" customHeight="1" x14ac:dyDescent="0.2">
      <c r="A184" s="27" t="s">
        <v>107</v>
      </c>
      <c r="B184" s="21" t="s">
        <v>46</v>
      </c>
      <c r="C184" s="16" t="s">
        <v>54</v>
      </c>
      <c r="D184" s="16" t="s">
        <v>175</v>
      </c>
      <c r="E184" s="16" t="s">
        <v>103</v>
      </c>
      <c r="F184" s="30">
        <v>297847.53000000003</v>
      </c>
      <c r="G184" s="30">
        <v>297847.53000000003</v>
      </c>
      <c r="H184" s="14">
        <f t="shared" si="0"/>
        <v>100</v>
      </c>
    </row>
    <row r="185" spans="1:8" s="8" customFormat="1" ht="30.75" customHeight="1" x14ac:dyDescent="0.2">
      <c r="A185" s="27" t="s">
        <v>132</v>
      </c>
      <c r="B185" s="21" t="s">
        <v>46</v>
      </c>
      <c r="C185" s="16" t="s">
        <v>54</v>
      </c>
      <c r="D185" s="16" t="s">
        <v>175</v>
      </c>
      <c r="E185" s="16" t="s">
        <v>127</v>
      </c>
      <c r="F185" s="30">
        <v>74119.47</v>
      </c>
      <c r="G185" s="30">
        <v>74119.47</v>
      </c>
      <c r="H185" s="14">
        <f t="shared" si="0"/>
        <v>100</v>
      </c>
    </row>
    <row r="186" spans="1:8" s="13" customFormat="1" ht="25.5" customHeight="1" x14ac:dyDescent="0.2">
      <c r="A186" s="26" t="s">
        <v>10</v>
      </c>
      <c r="B186" s="18" t="s">
        <v>48</v>
      </c>
      <c r="C186" s="19" t="s">
        <v>47</v>
      </c>
      <c r="D186" s="19" t="s">
        <v>79</v>
      </c>
      <c r="E186" s="19" t="s">
        <v>80</v>
      </c>
      <c r="F186" s="31">
        <f t="shared" ref="F186:G189" si="13">F187</f>
        <v>642486</v>
      </c>
      <c r="G186" s="31">
        <f t="shared" si="13"/>
        <v>642486</v>
      </c>
      <c r="H186" s="15">
        <f t="shared" si="0"/>
        <v>100</v>
      </c>
    </row>
    <row r="187" spans="1:8" s="8" customFormat="1" ht="25.5" customHeight="1" x14ac:dyDescent="0.2">
      <c r="A187" s="26" t="s">
        <v>11</v>
      </c>
      <c r="B187" s="18" t="s">
        <v>48</v>
      </c>
      <c r="C187" s="19" t="s">
        <v>49</v>
      </c>
      <c r="D187" s="19" t="s">
        <v>79</v>
      </c>
      <c r="E187" s="19" t="s">
        <v>80</v>
      </c>
      <c r="F187" s="31">
        <f t="shared" si="13"/>
        <v>642486</v>
      </c>
      <c r="G187" s="31">
        <f t="shared" si="13"/>
        <v>642486</v>
      </c>
      <c r="H187" s="15">
        <f t="shared" si="0"/>
        <v>100</v>
      </c>
    </row>
    <row r="188" spans="1:8" s="8" customFormat="1" ht="30" customHeight="1" x14ac:dyDescent="0.2">
      <c r="A188" s="27" t="s">
        <v>193</v>
      </c>
      <c r="B188" s="21" t="s">
        <v>48</v>
      </c>
      <c r="C188" s="16" t="s">
        <v>49</v>
      </c>
      <c r="D188" s="16" t="s">
        <v>86</v>
      </c>
      <c r="E188" s="16" t="s">
        <v>80</v>
      </c>
      <c r="F188" s="30">
        <f t="shared" si="13"/>
        <v>642486</v>
      </c>
      <c r="G188" s="30">
        <f t="shared" si="13"/>
        <v>642486</v>
      </c>
      <c r="H188" s="14">
        <f t="shared" si="0"/>
        <v>100</v>
      </c>
    </row>
    <row r="189" spans="1:8" s="8" customFormat="1" ht="32.25" customHeight="1" x14ac:dyDescent="0.2">
      <c r="A189" s="27" t="s">
        <v>89</v>
      </c>
      <c r="B189" s="21" t="s">
        <v>48</v>
      </c>
      <c r="C189" s="16" t="s">
        <v>49</v>
      </c>
      <c r="D189" s="16" t="s">
        <v>87</v>
      </c>
      <c r="E189" s="16" t="s">
        <v>80</v>
      </c>
      <c r="F189" s="30">
        <f t="shared" si="13"/>
        <v>642486</v>
      </c>
      <c r="G189" s="30">
        <f t="shared" si="13"/>
        <v>642486</v>
      </c>
      <c r="H189" s="14">
        <f t="shared" si="0"/>
        <v>100</v>
      </c>
    </row>
    <row r="190" spans="1:8" s="8" customFormat="1" ht="34.5" customHeight="1" x14ac:dyDescent="0.2">
      <c r="A190" s="27" t="s">
        <v>194</v>
      </c>
      <c r="B190" s="21" t="s">
        <v>48</v>
      </c>
      <c r="C190" s="16" t="s">
        <v>49</v>
      </c>
      <c r="D190" s="16" t="s">
        <v>192</v>
      </c>
      <c r="E190" s="16" t="s">
        <v>80</v>
      </c>
      <c r="F190" s="30">
        <f>F191+F195</f>
        <v>642486</v>
      </c>
      <c r="G190" s="30">
        <f>G191+G195</f>
        <v>642486</v>
      </c>
      <c r="H190" s="14">
        <f t="shared" si="0"/>
        <v>100</v>
      </c>
    </row>
    <row r="191" spans="1:8" s="8" customFormat="1" ht="60.75" customHeight="1" x14ac:dyDescent="0.2">
      <c r="A191" s="27" t="s">
        <v>91</v>
      </c>
      <c r="B191" s="21" t="s">
        <v>48</v>
      </c>
      <c r="C191" s="16" t="s">
        <v>49</v>
      </c>
      <c r="D191" s="16" t="s">
        <v>192</v>
      </c>
      <c r="E191" s="16" t="s">
        <v>82</v>
      </c>
      <c r="F191" s="30">
        <f>F192</f>
        <v>592486</v>
      </c>
      <c r="G191" s="30">
        <f>G192</f>
        <v>592486</v>
      </c>
      <c r="H191" s="14">
        <f t="shared" si="0"/>
        <v>100</v>
      </c>
    </row>
    <row r="192" spans="1:8" s="8" customFormat="1" ht="30" customHeight="1" x14ac:dyDescent="0.2">
      <c r="A192" s="27" t="s">
        <v>92</v>
      </c>
      <c r="B192" s="21" t="s">
        <v>48</v>
      </c>
      <c r="C192" s="16" t="s">
        <v>49</v>
      </c>
      <c r="D192" s="16" t="s">
        <v>192</v>
      </c>
      <c r="E192" s="16" t="s">
        <v>83</v>
      </c>
      <c r="F192" s="30">
        <f>F193+F194</f>
        <v>592486</v>
      </c>
      <c r="G192" s="30">
        <f>G193+G194</f>
        <v>592486</v>
      </c>
      <c r="H192" s="14">
        <f t="shared" si="0"/>
        <v>100</v>
      </c>
    </row>
    <row r="193" spans="1:8" s="8" customFormat="1" ht="25.5" customHeight="1" x14ac:dyDescent="0.2">
      <c r="A193" s="27" t="s">
        <v>93</v>
      </c>
      <c r="B193" s="21" t="s">
        <v>48</v>
      </c>
      <c r="C193" s="16" t="s">
        <v>49</v>
      </c>
      <c r="D193" s="16" t="s">
        <v>192</v>
      </c>
      <c r="E193" s="16" t="s">
        <v>84</v>
      </c>
      <c r="F193" s="30">
        <v>455986.18</v>
      </c>
      <c r="G193" s="30">
        <v>455986.18</v>
      </c>
      <c r="H193" s="14">
        <f t="shared" si="0"/>
        <v>100</v>
      </c>
    </row>
    <row r="194" spans="1:8" s="8" customFormat="1" ht="46.5" customHeight="1" x14ac:dyDescent="0.2">
      <c r="A194" s="27" t="s">
        <v>94</v>
      </c>
      <c r="B194" s="21" t="s">
        <v>48</v>
      </c>
      <c r="C194" s="16" t="s">
        <v>49</v>
      </c>
      <c r="D194" s="16" t="s">
        <v>192</v>
      </c>
      <c r="E194" s="16" t="s">
        <v>85</v>
      </c>
      <c r="F194" s="30">
        <v>136499.82</v>
      </c>
      <c r="G194" s="30">
        <v>136499.82</v>
      </c>
      <c r="H194" s="14">
        <f t="shared" si="0"/>
        <v>100</v>
      </c>
    </row>
    <row r="195" spans="1:8" s="8" customFormat="1" ht="31.5" customHeight="1" x14ac:dyDescent="0.2">
      <c r="A195" s="27" t="s">
        <v>105</v>
      </c>
      <c r="B195" s="21" t="s">
        <v>48</v>
      </c>
      <c r="C195" s="16" t="s">
        <v>49</v>
      </c>
      <c r="D195" s="16" t="s">
        <v>192</v>
      </c>
      <c r="E195" s="16" t="s">
        <v>101</v>
      </c>
      <c r="F195" s="30">
        <f>F196</f>
        <v>50000</v>
      </c>
      <c r="G195" s="30">
        <f>G196</f>
        <v>50000</v>
      </c>
      <c r="H195" s="14">
        <f t="shared" si="0"/>
        <v>100</v>
      </c>
    </row>
    <row r="196" spans="1:8" s="8" customFormat="1" ht="35.25" customHeight="1" x14ac:dyDescent="0.2">
      <c r="A196" s="27" t="s">
        <v>106</v>
      </c>
      <c r="B196" s="21" t="s">
        <v>48</v>
      </c>
      <c r="C196" s="16" t="s">
        <v>49</v>
      </c>
      <c r="D196" s="16" t="s">
        <v>192</v>
      </c>
      <c r="E196" s="16" t="s">
        <v>102</v>
      </c>
      <c r="F196" s="30">
        <f>F197</f>
        <v>50000</v>
      </c>
      <c r="G196" s="30">
        <f>G197</f>
        <v>50000</v>
      </c>
      <c r="H196" s="14">
        <f t="shared" si="0"/>
        <v>100</v>
      </c>
    </row>
    <row r="197" spans="1:8" s="8" customFormat="1" ht="25.5" customHeight="1" x14ac:dyDescent="0.2">
      <c r="A197" s="27" t="s">
        <v>107</v>
      </c>
      <c r="B197" s="21" t="s">
        <v>48</v>
      </c>
      <c r="C197" s="16" t="s">
        <v>49</v>
      </c>
      <c r="D197" s="16" t="s">
        <v>192</v>
      </c>
      <c r="E197" s="16" t="s">
        <v>103</v>
      </c>
      <c r="F197" s="30">
        <v>50000</v>
      </c>
      <c r="G197" s="30">
        <v>50000</v>
      </c>
      <c r="H197" s="14">
        <f t="shared" si="0"/>
        <v>100</v>
      </c>
    </row>
    <row r="198" spans="1:8" s="8" customFormat="1" ht="31.5" customHeight="1" x14ac:dyDescent="0.2">
      <c r="A198" s="26" t="s">
        <v>64</v>
      </c>
      <c r="B198" s="18" t="s">
        <v>49</v>
      </c>
      <c r="C198" s="19" t="s">
        <v>47</v>
      </c>
      <c r="D198" s="19" t="s">
        <v>79</v>
      </c>
      <c r="E198" s="19" t="s">
        <v>80</v>
      </c>
      <c r="F198" s="31">
        <f t="shared" ref="F198:G200" si="14">F199</f>
        <v>2570299.42</v>
      </c>
      <c r="G198" s="31">
        <f t="shared" si="14"/>
        <v>2568211.3199999998</v>
      </c>
      <c r="H198" s="15">
        <f t="shared" si="0"/>
        <v>99.918760437645815</v>
      </c>
    </row>
    <row r="199" spans="1:8" s="8" customFormat="1" ht="34.5" customHeight="1" x14ac:dyDescent="0.2">
      <c r="A199" s="26" t="s">
        <v>65</v>
      </c>
      <c r="B199" s="18" t="s">
        <v>49</v>
      </c>
      <c r="C199" s="19" t="s">
        <v>59</v>
      </c>
      <c r="D199" s="19" t="s">
        <v>79</v>
      </c>
      <c r="E199" s="19" t="s">
        <v>80</v>
      </c>
      <c r="F199" s="31">
        <f t="shared" si="14"/>
        <v>2570299.42</v>
      </c>
      <c r="G199" s="31">
        <f t="shared" si="14"/>
        <v>2568211.3199999998</v>
      </c>
      <c r="H199" s="15">
        <f t="shared" si="0"/>
        <v>99.918760437645815</v>
      </c>
    </row>
    <row r="200" spans="1:8" s="8" customFormat="1" ht="47.25" customHeight="1" x14ac:dyDescent="0.2">
      <c r="A200" s="27" t="s">
        <v>199</v>
      </c>
      <c r="B200" s="21" t="s">
        <v>49</v>
      </c>
      <c r="C200" s="16" t="s">
        <v>59</v>
      </c>
      <c r="D200" s="16" t="s">
        <v>195</v>
      </c>
      <c r="E200" s="16" t="s">
        <v>80</v>
      </c>
      <c r="F200" s="30">
        <f t="shared" si="14"/>
        <v>2570299.42</v>
      </c>
      <c r="G200" s="30">
        <f t="shared" si="14"/>
        <v>2568211.3199999998</v>
      </c>
      <c r="H200" s="14">
        <f t="shared" si="0"/>
        <v>99.918760437645815</v>
      </c>
    </row>
    <row r="201" spans="1:8" s="8" customFormat="1" ht="45" customHeight="1" x14ac:dyDescent="0.2">
      <c r="A201" s="27" t="s">
        <v>200</v>
      </c>
      <c r="B201" s="21" t="s">
        <v>49</v>
      </c>
      <c r="C201" s="16" t="s">
        <v>59</v>
      </c>
      <c r="D201" s="16" t="s">
        <v>196</v>
      </c>
      <c r="E201" s="16" t="s">
        <v>80</v>
      </c>
      <c r="F201" s="30">
        <f>F202+F206</f>
        <v>2570299.42</v>
      </c>
      <c r="G201" s="30">
        <f>G202+G206</f>
        <v>2568211.3199999998</v>
      </c>
      <c r="H201" s="14">
        <f t="shared" ref="H201:H209" si="15">G201/F201*100</f>
        <v>99.918760437645815</v>
      </c>
    </row>
    <row r="202" spans="1:8" s="8" customFormat="1" ht="34.5" customHeight="1" x14ac:dyDescent="0.2">
      <c r="A202" s="27" t="s">
        <v>201</v>
      </c>
      <c r="B202" s="21" t="s">
        <v>49</v>
      </c>
      <c r="C202" s="16" t="s">
        <v>59</v>
      </c>
      <c r="D202" s="16" t="s">
        <v>197</v>
      </c>
      <c r="E202" s="16" t="s">
        <v>80</v>
      </c>
      <c r="F202" s="30">
        <f t="shared" ref="F202:G204" si="16">F203</f>
        <v>349999.42</v>
      </c>
      <c r="G202" s="30">
        <f t="shared" si="16"/>
        <v>349999.42</v>
      </c>
      <c r="H202" s="14">
        <f t="shared" si="15"/>
        <v>100</v>
      </c>
    </row>
    <row r="203" spans="1:8" s="8" customFormat="1" ht="34.5" customHeight="1" x14ac:dyDescent="0.2">
      <c r="A203" s="27" t="s">
        <v>105</v>
      </c>
      <c r="B203" s="21" t="s">
        <v>49</v>
      </c>
      <c r="C203" s="16" t="s">
        <v>59</v>
      </c>
      <c r="D203" s="16" t="s">
        <v>197</v>
      </c>
      <c r="E203" s="16" t="s">
        <v>101</v>
      </c>
      <c r="F203" s="30">
        <f t="shared" si="16"/>
        <v>349999.42</v>
      </c>
      <c r="G203" s="30">
        <f t="shared" si="16"/>
        <v>349999.42</v>
      </c>
      <c r="H203" s="14">
        <f t="shared" si="15"/>
        <v>100</v>
      </c>
    </row>
    <row r="204" spans="1:8" s="8" customFormat="1" ht="34.5" customHeight="1" x14ac:dyDescent="0.2">
      <c r="A204" s="27" t="s">
        <v>106</v>
      </c>
      <c r="B204" s="21" t="s">
        <v>49</v>
      </c>
      <c r="C204" s="16" t="s">
        <v>59</v>
      </c>
      <c r="D204" s="16" t="s">
        <v>197</v>
      </c>
      <c r="E204" s="16" t="s">
        <v>102</v>
      </c>
      <c r="F204" s="30">
        <f t="shared" si="16"/>
        <v>349999.42</v>
      </c>
      <c r="G204" s="30">
        <f t="shared" si="16"/>
        <v>349999.42</v>
      </c>
      <c r="H204" s="14">
        <f t="shared" si="15"/>
        <v>100</v>
      </c>
    </row>
    <row r="205" spans="1:8" s="8" customFormat="1" ht="34.5" customHeight="1" x14ac:dyDescent="0.2">
      <c r="A205" s="27" t="s">
        <v>107</v>
      </c>
      <c r="B205" s="21" t="s">
        <v>49</v>
      </c>
      <c r="C205" s="16" t="s">
        <v>59</v>
      </c>
      <c r="D205" s="16" t="s">
        <v>197</v>
      </c>
      <c r="E205" s="16" t="s">
        <v>103</v>
      </c>
      <c r="F205" s="30">
        <v>349999.42</v>
      </c>
      <c r="G205" s="30">
        <v>349999.42</v>
      </c>
      <c r="H205" s="14">
        <f t="shared" si="15"/>
        <v>100</v>
      </c>
    </row>
    <row r="206" spans="1:8" s="8" customFormat="1" ht="42.75" customHeight="1" x14ac:dyDescent="0.2">
      <c r="A206" s="27" t="s">
        <v>202</v>
      </c>
      <c r="B206" s="21" t="s">
        <v>49</v>
      </c>
      <c r="C206" s="16" t="s">
        <v>59</v>
      </c>
      <c r="D206" s="16" t="s">
        <v>198</v>
      </c>
      <c r="E206" s="16" t="s">
        <v>80</v>
      </c>
      <c r="F206" s="30">
        <f t="shared" ref="F206:G208" si="17">F207</f>
        <v>2220300</v>
      </c>
      <c r="G206" s="30">
        <f t="shared" si="17"/>
        <v>2218211.9</v>
      </c>
      <c r="H206" s="14">
        <f t="shared" si="15"/>
        <v>99.905954150340037</v>
      </c>
    </row>
    <row r="207" spans="1:8" s="8" customFormat="1" ht="34.5" customHeight="1" x14ac:dyDescent="0.2">
      <c r="A207" s="27" t="s">
        <v>105</v>
      </c>
      <c r="B207" s="21" t="s">
        <v>49</v>
      </c>
      <c r="C207" s="16" t="s">
        <v>59</v>
      </c>
      <c r="D207" s="16" t="s">
        <v>198</v>
      </c>
      <c r="E207" s="16" t="s">
        <v>101</v>
      </c>
      <c r="F207" s="30">
        <f t="shared" si="17"/>
        <v>2220300</v>
      </c>
      <c r="G207" s="30">
        <f t="shared" si="17"/>
        <v>2218211.9</v>
      </c>
      <c r="H207" s="14">
        <f t="shared" si="15"/>
        <v>99.905954150340037</v>
      </c>
    </row>
    <row r="208" spans="1:8" s="8" customFormat="1" ht="34.5" customHeight="1" x14ac:dyDescent="0.2">
      <c r="A208" s="27" t="s">
        <v>106</v>
      </c>
      <c r="B208" s="21" t="s">
        <v>49</v>
      </c>
      <c r="C208" s="16" t="s">
        <v>59</v>
      </c>
      <c r="D208" s="16" t="s">
        <v>198</v>
      </c>
      <c r="E208" s="16" t="s">
        <v>102</v>
      </c>
      <c r="F208" s="30">
        <f t="shared" si="17"/>
        <v>2220300</v>
      </c>
      <c r="G208" s="30">
        <f t="shared" si="17"/>
        <v>2218211.9</v>
      </c>
      <c r="H208" s="14">
        <f t="shared" si="15"/>
        <v>99.905954150340037</v>
      </c>
    </row>
    <row r="209" spans="1:8" s="8" customFormat="1" ht="34.5" customHeight="1" x14ac:dyDescent="0.2">
      <c r="A209" s="27" t="s">
        <v>107</v>
      </c>
      <c r="B209" s="21" t="s">
        <v>49</v>
      </c>
      <c r="C209" s="16" t="s">
        <v>59</v>
      </c>
      <c r="D209" s="16" t="s">
        <v>198</v>
      </c>
      <c r="E209" s="16" t="s">
        <v>103</v>
      </c>
      <c r="F209" s="30">
        <v>2220300</v>
      </c>
      <c r="G209" s="30">
        <v>2218211.9</v>
      </c>
      <c r="H209" s="14">
        <f t="shared" si="15"/>
        <v>99.905954150340037</v>
      </c>
    </row>
    <row r="210" spans="1:8" s="13" customFormat="1" ht="24.75" customHeight="1" x14ac:dyDescent="0.2">
      <c r="A210" s="26" t="s">
        <v>12</v>
      </c>
      <c r="B210" s="18" t="s">
        <v>50</v>
      </c>
      <c r="C210" s="19" t="s">
        <v>47</v>
      </c>
      <c r="D210" s="19" t="s">
        <v>79</v>
      </c>
      <c r="E210" s="19" t="s">
        <v>80</v>
      </c>
      <c r="F210" s="31">
        <f>F211+F218+F235+F252+F269+F283</f>
        <v>235385313.02000001</v>
      </c>
      <c r="G210" s="31">
        <f>G211+G218+G235+G252+G269+G283</f>
        <v>151551794.26000002</v>
      </c>
      <c r="H210" s="15">
        <f t="shared" ref="H210:H461" si="18">G210/F210*100</f>
        <v>64.384558371797439</v>
      </c>
    </row>
    <row r="211" spans="1:8" s="8" customFormat="1" ht="32.25" customHeight="1" x14ac:dyDescent="0.2">
      <c r="A211" s="27" t="s">
        <v>73</v>
      </c>
      <c r="B211" s="21" t="s">
        <v>50</v>
      </c>
      <c r="C211" s="16" t="s">
        <v>46</v>
      </c>
      <c r="D211" s="16" t="s">
        <v>79</v>
      </c>
      <c r="E211" s="16" t="s">
        <v>80</v>
      </c>
      <c r="F211" s="30">
        <f t="shared" ref="F211:G216" si="19">F212</f>
        <v>1300000</v>
      </c>
      <c r="G211" s="30">
        <f t="shared" si="19"/>
        <v>1300000</v>
      </c>
      <c r="H211" s="14">
        <f t="shared" si="18"/>
        <v>100</v>
      </c>
    </row>
    <row r="212" spans="1:8" s="8" customFormat="1" ht="32.25" customHeight="1" x14ac:dyDescent="0.2">
      <c r="A212" s="27" t="s">
        <v>208</v>
      </c>
      <c r="B212" s="21" t="s">
        <v>50</v>
      </c>
      <c r="C212" s="16" t="s">
        <v>46</v>
      </c>
      <c r="D212" s="16" t="s">
        <v>203</v>
      </c>
      <c r="E212" s="16" t="s">
        <v>80</v>
      </c>
      <c r="F212" s="30">
        <f t="shared" si="19"/>
        <v>1300000</v>
      </c>
      <c r="G212" s="30">
        <f t="shared" si="19"/>
        <v>1300000</v>
      </c>
      <c r="H212" s="14">
        <f t="shared" si="18"/>
        <v>100</v>
      </c>
    </row>
    <row r="213" spans="1:8" s="8" customFormat="1" ht="32.25" customHeight="1" x14ac:dyDescent="0.2">
      <c r="A213" s="27" t="s">
        <v>209</v>
      </c>
      <c r="B213" s="21" t="s">
        <v>50</v>
      </c>
      <c r="C213" s="16" t="s">
        <v>46</v>
      </c>
      <c r="D213" s="16" t="s">
        <v>204</v>
      </c>
      <c r="E213" s="16" t="s">
        <v>80</v>
      </c>
      <c r="F213" s="30">
        <f t="shared" si="19"/>
        <v>1300000</v>
      </c>
      <c r="G213" s="30">
        <f t="shared" si="19"/>
        <v>1300000</v>
      </c>
      <c r="H213" s="14">
        <f t="shared" si="18"/>
        <v>100</v>
      </c>
    </row>
    <row r="214" spans="1:8" s="8" customFormat="1" ht="49.5" customHeight="1" x14ac:dyDescent="0.2">
      <c r="A214" s="27" t="s">
        <v>210</v>
      </c>
      <c r="B214" s="21" t="s">
        <v>50</v>
      </c>
      <c r="C214" s="16" t="s">
        <v>46</v>
      </c>
      <c r="D214" s="16" t="s">
        <v>205</v>
      </c>
      <c r="E214" s="16" t="s">
        <v>80</v>
      </c>
      <c r="F214" s="30">
        <f t="shared" si="19"/>
        <v>1300000</v>
      </c>
      <c r="G214" s="30">
        <f t="shared" si="19"/>
        <v>1300000</v>
      </c>
      <c r="H214" s="14">
        <f t="shared" si="18"/>
        <v>100</v>
      </c>
    </row>
    <row r="215" spans="1:8" s="8" customFormat="1" ht="32.25" customHeight="1" x14ac:dyDescent="0.2">
      <c r="A215" s="27" t="s">
        <v>157</v>
      </c>
      <c r="B215" s="21" t="s">
        <v>50</v>
      </c>
      <c r="C215" s="16" t="s">
        <v>46</v>
      </c>
      <c r="D215" s="16" t="s">
        <v>205</v>
      </c>
      <c r="E215" s="16" t="s">
        <v>151</v>
      </c>
      <c r="F215" s="30">
        <f t="shared" si="19"/>
        <v>1300000</v>
      </c>
      <c r="G215" s="30">
        <f t="shared" si="19"/>
        <v>1300000</v>
      </c>
      <c r="H215" s="14">
        <f t="shared" si="18"/>
        <v>100</v>
      </c>
    </row>
    <row r="216" spans="1:8" s="8" customFormat="1" ht="32.25" customHeight="1" x14ac:dyDescent="0.2">
      <c r="A216" s="27" t="s">
        <v>211</v>
      </c>
      <c r="B216" s="21" t="s">
        <v>50</v>
      </c>
      <c r="C216" s="16" t="s">
        <v>46</v>
      </c>
      <c r="D216" s="16" t="s">
        <v>205</v>
      </c>
      <c r="E216" s="16" t="s">
        <v>206</v>
      </c>
      <c r="F216" s="30">
        <f t="shared" si="19"/>
        <v>1300000</v>
      </c>
      <c r="G216" s="30">
        <f t="shared" si="19"/>
        <v>1300000</v>
      </c>
      <c r="H216" s="14">
        <f t="shared" si="18"/>
        <v>100</v>
      </c>
    </row>
    <row r="217" spans="1:8" s="8" customFormat="1" ht="32.25" customHeight="1" x14ac:dyDescent="0.2">
      <c r="A217" s="27" t="s">
        <v>212</v>
      </c>
      <c r="B217" s="21" t="s">
        <v>50</v>
      </c>
      <c r="C217" s="16" t="s">
        <v>46</v>
      </c>
      <c r="D217" s="16" t="s">
        <v>205</v>
      </c>
      <c r="E217" s="16" t="s">
        <v>207</v>
      </c>
      <c r="F217" s="30">
        <v>1300000</v>
      </c>
      <c r="G217" s="30">
        <v>1300000</v>
      </c>
      <c r="H217" s="14">
        <f t="shared" si="18"/>
        <v>100</v>
      </c>
    </row>
    <row r="218" spans="1:8" s="8" customFormat="1" ht="24.75" customHeight="1" x14ac:dyDescent="0.2">
      <c r="A218" s="27" t="s">
        <v>13</v>
      </c>
      <c r="B218" s="21" t="s">
        <v>50</v>
      </c>
      <c r="C218" s="16" t="s">
        <v>51</v>
      </c>
      <c r="D218" s="16" t="s">
        <v>79</v>
      </c>
      <c r="E218" s="16" t="s">
        <v>80</v>
      </c>
      <c r="F218" s="30">
        <f>F219+F229</f>
        <v>3673240.6</v>
      </c>
      <c r="G218" s="30">
        <f>G219+G229</f>
        <v>3620112.02</v>
      </c>
      <c r="H218" s="14">
        <f t="shared" si="18"/>
        <v>98.553631907477012</v>
      </c>
    </row>
    <row r="219" spans="1:8" s="8" customFormat="1" ht="32.25" customHeight="1" x14ac:dyDescent="0.2">
      <c r="A219" s="27" t="s">
        <v>216</v>
      </c>
      <c r="B219" s="21" t="s">
        <v>50</v>
      </c>
      <c r="C219" s="16" t="s">
        <v>51</v>
      </c>
      <c r="D219" s="16" t="s">
        <v>134</v>
      </c>
      <c r="E219" s="16" t="s">
        <v>80</v>
      </c>
      <c r="F219" s="30">
        <f>F220</f>
        <v>1820000</v>
      </c>
      <c r="G219" s="30">
        <f>G220</f>
        <v>1813000</v>
      </c>
      <c r="H219" s="14">
        <f t="shared" si="18"/>
        <v>99.615384615384613</v>
      </c>
    </row>
    <row r="220" spans="1:8" s="8" customFormat="1" ht="41.25" customHeight="1" x14ac:dyDescent="0.2">
      <c r="A220" s="27" t="s">
        <v>129</v>
      </c>
      <c r="B220" s="21" t="s">
        <v>50</v>
      </c>
      <c r="C220" s="16" t="s">
        <v>51</v>
      </c>
      <c r="D220" s="16" t="s">
        <v>124</v>
      </c>
      <c r="E220" s="16" t="s">
        <v>80</v>
      </c>
      <c r="F220" s="30">
        <f>F221+F225</f>
        <v>1820000</v>
      </c>
      <c r="G220" s="30">
        <f>G221+G225</f>
        <v>1813000</v>
      </c>
      <c r="H220" s="14">
        <f t="shared" si="18"/>
        <v>99.615384615384613</v>
      </c>
    </row>
    <row r="221" spans="1:8" s="8" customFormat="1" ht="24.75" customHeight="1" x14ac:dyDescent="0.2">
      <c r="A221" s="27" t="s">
        <v>217</v>
      </c>
      <c r="B221" s="21" t="s">
        <v>50</v>
      </c>
      <c r="C221" s="16" t="s">
        <v>51</v>
      </c>
      <c r="D221" s="16" t="s">
        <v>213</v>
      </c>
      <c r="E221" s="16" t="s">
        <v>80</v>
      </c>
      <c r="F221" s="30">
        <f t="shared" ref="F221:G223" si="20">F222</f>
        <v>110000</v>
      </c>
      <c r="G221" s="30">
        <f t="shared" si="20"/>
        <v>103000</v>
      </c>
      <c r="H221" s="14">
        <f t="shared" si="18"/>
        <v>93.63636363636364</v>
      </c>
    </row>
    <row r="222" spans="1:8" s="8" customFormat="1" ht="33" customHeight="1" x14ac:dyDescent="0.2">
      <c r="A222" s="27" t="s">
        <v>105</v>
      </c>
      <c r="B222" s="21" t="s">
        <v>50</v>
      </c>
      <c r="C222" s="16" t="s">
        <v>51</v>
      </c>
      <c r="D222" s="16" t="s">
        <v>213</v>
      </c>
      <c r="E222" s="16" t="s">
        <v>101</v>
      </c>
      <c r="F222" s="30">
        <f t="shared" si="20"/>
        <v>110000</v>
      </c>
      <c r="G222" s="30">
        <f t="shared" si="20"/>
        <v>103000</v>
      </c>
      <c r="H222" s="14">
        <f t="shared" si="18"/>
        <v>93.63636363636364</v>
      </c>
    </row>
    <row r="223" spans="1:8" s="8" customFormat="1" ht="30" customHeight="1" x14ac:dyDescent="0.2">
      <c r="A223" s="27" t="s">
        <v>106</v>
      </c>
      <c r="B223" s="21" t="s">
        <v>50</v>
      </c>
      <c r="C223" s="16" t="s">
        <v>51</v>
      </c>
      <c r="D223" s="16" t="s">
        <v>213</v>
      </c>
      <c r="E223" s="16" t="s">
        <v>102</v>
      </c>
      <c r="F223" s="30">
        <f t="shared" si="20"/>
        <v>110000</v>
      </c>
      <c r="G223" s="30">
        <f t="shared" si="20"/>
        <v>103000</v>
      </c>
      <c r="H223" s="14">
        <f t="shared" si="18"/>
        <v>93.63636363636364</v>
      </c>
    </row>
    <row r="224" spans="1:8" s="8" customFormat="1" ht="24.75" customHeight="1" x14ac:dyDescent="0.2">
      <c r="A224" s="27" t="s">
        <v>107</v>
      </c>
      <c r="B224" s="21" t="s">
        <v>50</v>
      </c>
      <c r="C224" s="16" t="s">
        <v>51</v>
      </c>
      <c r="D224" s="16" t="s">
        <v>213</v>
      </c>
      <c r="E224" s="16" t="s">
        <v>103</v>
      </c>
      <c r="F224" s="30">
        <v>110000</v>
      </c>
      <c r="G224" s="30">
        <v>103000</v>
      </c>
      <c r="H224" s="14">
        <f t="shared" si="18"/>
        <v>93.63636363636364</v>
      </c>
    </row>
    <row r="225" spans="1:8" s="8" customFormat="1" ht="31.5" customHeight="1" x14ac:dyDescent="0.2">
      <c r="A225" s="27" t="s">
        <v>218</v>
      </c>
      <c r="B225" s="21" t="s">
        <v>50</v>
      </c>
      <c r="C225" s="16" t="s">
        <v>51</v>
      </c>
      <c r="D225" s="16" t="s">
        <v>214</v>
      </c>
      <c r="E225" s="16" t="s">
        <v>80</v>
      </c>
      <c r="F225" s="30">
        <f t="shared" ref="F225:G227" si="21">F226</f>
        <v>1710000</v>
      </c>
      <c r="G225" s="30">
        <f t="shared" si="21"/>
        <v>1710000</v>
      </c>
      <c r="H225" s="14">
        <f t="shared" si="18"/>
        <v>100</v>
      </c>
    </row>
    <row r="226" spans="1:8" s="8" customFormat="1" ht="36.75" customHeight="1" x14ac:dyDescent="0.2">
      <c r="A226" s="27" t="s">
        <v>105</v>
      </c>
      <c r="B226" s="21" t="s">
        <v>50</v>
      </c>
      <c r="C226" s="16" t="s">
        <v>51</v>
      </c>
      <c r="D226" s="16" t="s">
        <v>214</v>
      </c>
      <c r="E226" s="16" t="s">
        <v>101</v>
      </c>
      <c r="F226" s="30">
        <f t="shared" si="21"/>
        <v>1710000</v>
      </c>
      <c r="G226" s="30">
        <f t="shared" si="21"/>
        <v>1710000</v>
      </c>
      <c r="H226" s="14">
        <f t="shared" si="18"/>
        <v>100</v>
      </c>
    </row>
    <row r="227" spans="1:8" s="8" customFormat="1" ht="31.5" customHeight="1" x14ac:dyDescent="0.2">
      <c r="A227" s="27" t="s">
        <v>106</v>
      </c>
      <c r="B227" s="21" t="s">
        <v>50</v>
      </c>
      <c r="C227" s="16" t="s">
        <v>51</v>
      </c>
      <c r="D227" s="16" t="s">
        <v>214</v>
      </c>
      <c r="E227" s="16" t="s">
        <v>102</v>
      </c>
      <c r="F227" s="30">
        <f t="shared" si="21"/>
        <v>1710000</v>
      </c>
      <c r="G227" s="30">
        <f t="shared" si="21"/>
        <v>1710000</v>
      </c>
      <c r="H227" s="14">
        <f t="shared" si="18"/>
        <v>100</v>
      </c>
    </row>
    <row r="228" spans="1:8" s="8" customFormat="1" ht="24.75" customHeight="1" x14ac:dyDescent="0.2">
      <c r="A228" s="27" t="s">
        <v>107</v>
      </c>
      <c r="B228" s="21" t="s">
        <v>50</v>
      </c>
      <c r="C228" s="16" t="s">
        <v>51</v>
      </c>
      <c r="D228" s="16" t="s">
        <v>214</v>
      </c>
      <c r="E228" s="16" t="s">
        <v>103</v>
      </c>
      <c r="F228" s="30">
        <v>1710000</v>
      </c>
      <c r="G228" s="30">
        <v>1710000</v>
      </c>
      <c r="H228" s="14">
        <f t="shared" si="18"/>
        <v>100</v>
      </c>
    </row>
    <row r="229" spans="1:8" s="8" customFormat="1" ht="36.75" customHeight="1" x14ac:dyDescent="0.2">
      <c r="A229" s="27" t="s">
        <v>88</v>
      </c>
      <c r="B229" s="21" t="s">
        <v>50</v>
      </c>
      <c r="C229" s="16" t="s">
        <v>51</v>
      </c>
      <c r="D229" s="16" t="s">
        <v>86</v>
      </c>
      <c r="E229" s="16" t="s">
        <v>80</v>
      </c>
      <c r="F229" s="30">
        <f t="shared" ref="F229:G233" si="22">F230</f>
        <v>1853240.6</v>
      </c>
      <c r="G229" s="30">
        <f t="shared" si="22"/>
        <v>1807112.02</v>
      </c>
      <c r="H229" s="14">
        <f t="shared" si="18"/>
        <v>97.510923298356403</v>
      </c>
    </row>
    <row r="230" spans="1:8" s="8" customFormat="1" ht="31.5" customHeight="1" x14ac:dyDescent="0.2">
      <c r="A230" s="27" t="s">
        <v>89</v>
      </c>
      <c r="B230" s="21" t="s">
        <v>50</v>
      </c>
      <c r="C230" s="16" t="s">
        <v>51</v>
      </c>
      <c r="D230" s="16" t="s">
        <v>87</v>
      </c>
      <c r="E230" s="16" t="s">
        <v>80</v>
      </c>
      <c r="F230" s="30">
        <f t="shared" si="22"/>
        <v>1853240.6</v>
      </c>
      <c r="G230" s="30">
        <f t="shared" si="22"/>
        <v>1807112.02</v>
      </c>
      <c r="H230" s="14">
        <f t="shared" si="18"/>
        <v>97.510923298356403</v>
      </c>
    </row>
    <row r="231" spans="1:8" s="8" customFormat="1" ht="43.5" customHeight="1" x14ac:dyDescent="0.2">
      <c r="A231" s="27" t="s">
        <v>219</v>
      </c>
      <c r="B231" s="21" t="s">
        <v>50</v>
      </c>
      <c r="C231" s="16" t="s">
        <v>51</v>
      </c>
      <c r="D231" s="16" t="s">
        <v>215</v>
      </c>
      <c r="E231" s="16" t="s">
        <v>80</v>
      </c>
      <c r="F231" s="30">
        <f t="shared" si="22"/>
        <v>1853240.6</v>
      </c>
      <c r="G231" s="30">
        <f t="shared" si="22"/>
        <v>1807112.02</v>
      </c>
      <c r="H231" s="14">
        <f t="shared" si="18"/>
        <v>97.510923298356403</v>
      </c>
    </row>
    <row r="232" spans="1:8" s="8" customFormat="1" ht="33" customHeight="1" x14ac:dyDescent="0.2">
      <c r="A232" s="27" t="s">
        <v>105</v>
      </c>
      <c r="B232" s="21" t="s">
        <v>50</v>
      </c>
      <c r="C232" s="16" t="s">
        <v>51</v>
      </c>
      <c r="D232" s="16" t="s">
        <v>215</v>
      </c>
      <c r="E232" s="16" t="s">
        <v>101</v>
      </c>
      <c r="F232" s="30">
        <f t="shared" si="22"/>
        <v>1853240.6</v>
      </c>
      <c r="G232" s="30">
        <f t="shared" si="22"/>
        <v>1807112.02</v>
      </c>
      <c r="H232" s="14">
        <f t="shared" si="18"/>
        <v>97.510923298356403</v>
      </c>
    </row>
    <row r="233" spans="1:8" s="8" customFormat="1" ht="30" customHeight="1" x14ac:dyDescent="0.2">
      <c r="A233" s="27" t="s">
        <v>106</v>
      </c>
      <c r="B233" s="21" t="s">
        <v>50</v>
      </c>
      <c r="C233" s="16" t="s">
        <v>51</v>
      </c>
      <c r="D233" s="16" t="s">
        <v>215</v>
      </c>
      <c r="E233" s="16" t="s">
        <v>102</v>
      </c>
      <c r="F233" s="30">
        <f t="shared" si="22"/>
        <v>1853240.6</v>
      </c>
      <c r="G233" s="30">
        <f t="shared" si="22"/>
        <v>1807112.02</v>
      </c>
      <c r="H233" s="14">
        <f t="shared" si="18"/>
        <v>97.510923298356403</v>
      </c>
    </row>
    <row r="234" spans="1:8" s="8" customFormat="1" ht="24.75" customHeight="1" x14ac:dyDescent="0.2">
      <c r="A234" s="27" t="s">
        <v>107</v>
      </c>
      <c r="B234" s="21" t="s">
        <v>50</v>
      </c>
      <c r="C234" s="16" t="s">
        <v>51</v>
      </c>
      <c r="D234" s="16" t="s">
        <v>215</v>
      </c>
      <c r="E234" s="16" t="s">
        <v>103</v>
      </c>
      <c r="F234" s="30">
        <v>1853240.6</v>
      </c>
      <c r="G234" s="30">
        <v>1807112.02</v>
      </c>
      <c r="H234" s="14">
        <f t="shared" si="18"/>
        <v>97.510923298356403</v>
      </c>
    </row>
    <row r="235" spans="1:8" s="8" customFormat="1" ht="23.25" customHeight="1" x14ac:dyDescent="0.2">
      <c r="A235" s="27" t="s">
        <v>14</v>
      </c>
      <c r="B235" s="21" t="s">
        <v>50</v>
      </c>
      <c r="C235" s="16" t="s">
        <v>55</v>
      </c>
      <c r="D235" s="16" t="s">
        <v>79</v>
      </c>
      <c r="E235" s="16" t="s">
        <v>80</v>
      </c>
      <c r="F235" s="30">
        <f>F236+F246</f>
        <v>9984375.3000000007</v>
      </c>
      <c r="G235" s="30">
        <f>G236+G246</f>
        <v>9980987.7200000007</v>
      </c>
      <c r="H235" s="14">
        <f t="shared" si="18"/>
        <v>99.966071187247934</v>
      </c>
    </row>
    <row r="236" spans="1:8" s="8" customFormat="1" ht="45.75" customHeight="1" x14ac:dyDescent="0.2">
      <c r="A236" s="27" t="s">
        <v>225</v>
      </c>
      <c r="B236" s="21" t="s">
        <v>50</v>
      </c>
      <c r="C236" s="16" t="s">
        <v>55</v>
      </c>
      <c r="D236" s="16" t="s">
        <v>220</v>
      </c>
      <c r="E236" s="16" t="s">
        <v>80</v>
      </c>
      <c r="F236" s="30">
        <f>F237</f>
        <v>9980988.2200000007</v>
      </c>
      <c r="G236" s="30">
        <f>G237</f>
        <v>9980987.7200000007</v>
      </c>
      <c r="H236" s="14">
        <f t="shared" si="18"/>
        <v>99.999994990476011</v>
      </c>
    </row>
    <row r="237" spans="1:8" s="8" customFormat="1" ht="46.5" customHeight="1" x14ac:dyDescent="0.2">
      <c r="A237" s="27" t="s">
        <v>226</v>
      </c>
      <c r="B237" s="21" t="s">
        <v>50</v>
      </c>
      <c r="C237" s="16" t="s">
        <v>55</v>
      </c>
      <c r="D237" s="16" t="s">
        <v>221</v>
      </c>
      <c r="E237" s="16" t="s">
        <v>80</v>
      </c>
      <c r="F237" s="30">
        <f>F238+F242</f>
        <v>9980988.2200000007</v>
      </c>
      <c r="G237" s="30">
        <f>G238+G242</f>
        <v>9980987.7200000007</v>
      </c>
      <c r="H237" s="14">
        <f t="shared" si="18"/>
        <v>99.999994990476011</v>
      </c>
    </row>
    <row r="238" spans="1:8" s="8" customFormat="1" ht="23.25" customHeight="1" x14ac:dyDescent="0.2">
      <c r="A238" s="27" t="s">
        <v>227</v>
      </c>
      <c r="B238" s="21" t="s">
        <v>50</v>
      </c>
      <c r="C238" s="16" t="s">
        <v>55</v>
      </c>
      <c r="D238" s="16" t="s">
        <v>222</v>
      </c>
      <c r="E238" s="16" t="s">
        <v>80</v>
      </c>
      <c r="F238" s="30">
        <f t="shared" ref="F238:G240" si="23">F239</f>
        <v>253000</v>
      </c>
      <c r="G238" s="30">
        <f t="shared" si="23"/>
        <v>252999.71</v>
      </c>
      <c r="H238" s="14">
        <f t="shared" si="18"/>
        <v>99.999885375494074</v>
      </c>
    </row>
    <row r="239" spans="1:8" s="8" customFormat="1" ht="35.25" customHeight="1" x14ac:dyDescent="0.2">
      <c r="A239" s="27" t="s">
        <v>105</v>
      </c>
      <c r="B239" s="21" t="s">
        <v>50</v>
      </c>
      <c r="C239" s="16" t="s">
        <v>55</v>
      </c>
      <c r="D239" s="16" t="s">
        <v>222</v>
      </c>
      <c r="E239" s="16" t="s">
        <v>101</v>
      </c>
      <c r="F239" s="30">
        <f t="shared" si="23"/>
        <v>253000</v>
      </c>
      <c r="G239" s="30">
        <f t="shared" si="23"/>
        <v>252999.71</v>
      </c>
      <c r="H239" s="14">
        <f t="shared" si="18"/>
        <v>99.999885375494074</v>
      </c>
    </row>
    <row r="240" spans="1:8" s="8" customFormat="1" ht="36.75" customHeight="1" x14ac:dyDescent="0.2">
      <c r="A240" s="27" t="s">
        <v>106</v>
      </c>
      <c r="B240" s="21" t="s">
        <v>50</v>
      </c>
      <c r="C240" s="16" t="s">
        <v>55</v>
      </c>
      <c r="D240" s="16" t="s">
        <v>222</v>
      </c>
      <c r="E240" s="16" t="s">
        <v>102</v>
      </c>
      <c r="F240" s="30">
        <f t="shared" si="23"/>
        <v>253000</v>
      </c>
      <c r="G240" s="30">
        <f t="shared" si="23"/>
        <v>252999.71</v>
      </c>
      <c r="H240" s="14">
        <f t="shared" si="18"/>
        <v>99.999885375494074</v>
      </c>
    </row>
    <row r="241" spans="1:8" s="8" customFormat="1" ht="23.25" customHeight="1" x14ac:dyDescent="0.2">
      <c r="A241" s="27" t="s">
        <v>107</v>
      </c>
      <c r="B241" s="21" t="s">
        <v>50</v>
      </c>
      <c r="C241" s="16" t="s">
        <v>55</v>
      </c>
      <c r="D241" s="16" t="s">
        <v>222</v>
      </c>
      <c r="E241" s="16" t="s">
        <v>103</v>
      </c>
      <c r="F241" s="30">
        <v>253000</v>
      </c>
      <c r="G241" s="30">
        <v>252999.71</v>
      </c>
      <c r="H241" s="14">
        <f t="shared" si="18"/>
        <v>99.999885375494074</v>
      </c>
    </row>
    <row r="242" spans="1:8" s="8" customFormat="1" ht="33" customHeight="1" x14ac:dyDescent="0.2">
      <c r="A242" s="27" t="s">
        <v>228</v>
      </c>
      <c r="B242" s="21" t="s">
        <v>50</v>
      </c>
      <c r="C242" s="16" t="s">
        <v>55</v>
      </c>
      <c r="D242" s="16" t="s">
        <v>223</v>
      </c>
      <c r="E242" s="16" t="s">
        <v>80</v>
      </c>
      <c r="F242" s="30">
        <f t="shared" ref="F242:G244" si="24">F243</f>
        <v>9727988.2200000007</v>
      </c>
      <c r="G242" s="30">
        <f t="shared" si="24"/>
        <v>9727988.0099999998</v>
      </c>
      <c r="H242" s="14">
        <f t="shared" si="18"/>
        <v>99.999997841280276</v>
      </c>
    </row>
    <row r="243" spans="1:8" s="8" customFormat="1" ht="31.5" customHeight="1" x14ac:dyDescent="0.2">
      <c r="A243" s="27" t="s">
        <v>105</v>
      </c>
      <c r="B243" s="21" t="s">
        <v>50</v>
      </c>
      <c r="C243" s="16" t="s">
        <v>55</v>
      </c>
      <c r="D243" s="16" t="s">
        <v>223</v>
      </c>
      <c r="E243" s="16" t="s">
        <v>101</v>
      </c>
      <c r="F243" s="30">
        <f t="shared" si="24"/>
        <v>9727988.2200000007</v>
      </c>
      <c r="G243" s="30">
        <f t="shared" si="24"/>
        <v>9727988.0099999998</v>
      </c>
      <c r="H243" s="14">
        <f t="shared" si="18"/>
        <v>99.999997841280276</v>
      </c>
    </row>
    <row r="244" spans="1:8" s="8" customFormat="1" ht="30.75" customHeight="1" x14ac:dyDescent="0.2">
      <c r="A244" s="27" t="s">
        <v>106</v>
      </c>
      <c r="B244" s="21" t="s">
        <v>50</v>
      </c>
      <c r="C244" s="16" t="s">
        <v>55</v>
      </c>
      <c r="D244" s="16" t="s">
        <v>223</v>
      </c>
      <c r="E244" s="16" t="s">
        <v>102</v>
      </c>
      <c r="F244" s="30">
        <f t="shared" si="24"/>
        <v>9727988.2200000007</v>
      </c>
      <c r="G244" s="30">
        <f t="shared" si="24"/>
        <v>9727988.0099999998</v>
      </c>
      <c r="H244" s="14">
        <f t="shared" si="18"/>
        <v>99.999997841280276</v>
      </c>
    </row>
    <row r="245" spans="1:8" s="8" customFormat="1" ht="23.25" customHeight="1" x14ac:dyDescent="0.2">
      <c r="A245" s="27" t="s">
        <v>107</v>
      </c>
      <c r="B245" s="21" t="s">
        <v>50</v>
      </c>
      <c r="C245" s="16" t="s">
        <v>55</v>
      </c>
      <c r="D245" s="16" t="s">
        <v>223</v>
      </c>
      <c r="E245" s="16" t="s">
        <v>103</v>
      </c>
      <c r="F245" s="30">
        <v>9727988.2200000007</v>
      </c>
      <c r="G245" s="30">
        <v>9727988.0099999998</v>
      </c>
      <c r="H245" s="14">
        <f t="shared" si="18"/>
        <v>99.999997841280276</v>
      </c>
    </row>
    <row r="246" spans="1:8" s="8" customFormat="1" ht="36" customHeight="1" x14ac:dyDescent="0.2">
      <c r="A246" s="27" t="s">
        <v>88</v>
      </c>
      <c r="B246" s="21" t="s">
        <v>50</v>
      </c>
      <c r="C246" s="16" t="s">
        <v>55</v>
      </c>
      <c r="D246" s="16" t="s">
        <v>86</v>
      </c>
      <c r="E246" s="16" t="s">
        <v>80</v>
      </c>
      <c r="F246" s="30">
        <f t="shared" ref="F246:G250" si="25">F247</f>
        <v>3387.08</v>
      </c>
      <c r="G246" s="30">
        <f t="shared" si="25"/>
        <v>0</v>
      </c>
      <c r="H246" s="14">
        <f t="shared" si="18"/>
        <v>0</v>
      </c>
    </row>
    <row r="247" spans="1:8" s="8" customFormat="1" ht="30.75" customHeight="1" x14ac:dyDescent="0.2">
      <c r="A247" s="27" t="s">
        <v>89</v>
      </c>
      <c r="B247" s="21" t="s">
        <v>50</v>
      </c>
      <c r="C247" s="16" t="s">
        <v>55</v>
      </c>
      <c r="D247" s="16" t="s">
        <v>87</v>
      </c>
      <c r="E247" s="16" t="s">
        <v>80</v>
      </c>
      <c r="F247" s="30">
        <f t="shared" si="25"/>
        <v>3387.08</v>
      </c>
      <c r="G247" s="30">
        <f t="shared" si="25"/>
        <v>0</v>
      </c>
      <c r="H247" s="14">
        <f t="shared" si="18"/>
        <v>0</v>
      </c>
    </row>
    <row r="248" spans="1:8" s="8" customFormat="1" ht="72" customHeight="1" x14ac:dyDescent="0.2">
      <c r="A248" s="27" t="s">
        <v>229</v>
      </c>
      <c r="B248" s="21" t="s">
        <v>50</v>
      </c>
      <c r="C248" s="16" t="s">
        <v>55</v>
      </c>
      <c r="D248" s="16" t="s">
        <v>224</v>
      </c>
      <c r="E248" s="16" t="s">
        <v>80</v>
      </c>
      <c r="F248" s="30">
        <f t="shared" si="25"/>
        <v>3387.08</v>
      </c>
      <c r="G248" s="30">
        <f t="shared" si="25"/>
        <v>0</v>
      </c>
      <c r="H248" s="14">
        <f t="shared" si="18"/>
        <v>0</v>
      </c>
    </row>
    <row r="249" spans="1:8" s="8" customFormat="1" ht="33" customHeight="1" x14ac:dyDescent="0.2">
      <c r="A249" s="27" t="s">
        <v>105</v>
      </c>
      <c r="B249" s="21" t="s">
        <v>50</v>
      </c>
      <c r="C249" s="16" t="s">
        <v>55</v>
      </c>
      <c r="D249" s="16" t="s">
        <v>224</v>
      </c>
      <c r="E249" s="16" t="s">
        <v>101</v>
      </c>
      <c r="F249" s="30">
        <f t="shared" si="25"/>
        <v>3387.08</v>
      </c>
      <c r="G249" s="30">
        <f t="shared" si="25"/>
        <v>0</v>
      </c>
      <c r="H249" s="14">
        <f t="shared" si="18"/>
        <v>0</v>
      </c>
    </row>
    <row r="250" spans="1:8" s="8" customFormat="1" ht="35.25" customHeight="1" x14ac:dyDescent="0.2">
      <c r="A250" s="27" t="s">
        <v>106</v>
      </c>
      <c r="B250" s="21" t="s">
        <v>50</v>
      </c>
      <c r="C250" s="16" t="s">
        <v>55</v>
      </c>
      <c r="D250" s="16" t="s">
        <v>224</v>
      </c>
      <c r="E250" s="16" t="s">
        <v>102</v>
      </c>
      <c r="F250" s="30">
        <f t="shared" si="25"/>
        <v>3387.08</v>
      </c>
      <c r="G250" s="30">
        <f t="shared" si="25"/>
        <v>0</v>
      </c>
      <c r="H250" s="14">
        <f t="shared" si="18"/>
        <v>0</v>
      </c>
    </row>
    <row r="251" spans="1:8" s="8" customFormat="1" ht="23.25" customHeight="1" x14ac:dyDescent="0.2">
      <c r="A251" s="27" t="s">
        <v>107</v>
      </c>
      <c r="B251" s="21" t="s">
        <v>50</v>
      </c>
      <c r="C251" s="16" t="s">
        <v>55</v>
      </c>
      <c r="D251" s="16" t="s">
        <v>224</v>
      </c>
      <c r="E251" s="16" t="s">
        <v>103</v>
      </c>
      <c r="F251" s="30">
        <v>3387.08</v>
      </c>
      <c r="G251" s="30">
        <v>0</v>
      </c>
      <c r="H251" s="14">
        <f t="shared" si="18"/>
        <v>0</v>
      </c>
    </row>
    <row r="252" spans="1:8" s="8" customFormat="1" ht="25.5" customHeight="1" x14ac:dyDescent="0.2">
      <c r="A252" s="27" t="s">
        <v>15</v>
      </c>
      <c r="B252" s="21" t="s">
        <v>50</v>
      </c>
      <c r="C252" s="16" t="s">
        <v>56</v>
      </c>
      <c r="D252" s="16" t="s">
        <v>79</v>
      </c>
      <c r="E252" s="16" t="s">
        <v>80</v>
      </c>
      <c r="F252" s="30">
        <f>F253</f>
        <v>213144640.11000001</v>
      </c>
      <c r="G252" s="30">
        <f>G253</f>
        <v>129439982.05000001</v>
      </c>
      <c r="H252" s="14">
        <f t="shared" si="18"/>
        <v>60.728706095165442</v>
      </c>
    </row>
    <row r="253" spans="1:8" s="8" customFormat="1" ht="32.25" customHeight="1" x14ac:dyDescent="0.2">
      <c r="A253" s="27" t="s">
        <v>237</v>
      </c>
      <c r="B253" s="21" t="s">
        <v>50</v>
      </c>
      <c r="C253" s="16" t="s">
        <v>56</v>
      </c>
      <c r="D253" s="16" t="s">
        <v>230</v>
      </c>
      <c r="E253" s="16" t="s">
        <v>80</v>
      </c>
      <c r="F253" s="30">
        <f>F254+F258+F265</f>
        <v>213144640.11000001</v>
      </c>
      <c r="G253" s="30">
        <f>G254+G258+G265</f>
        <v>129439982.05000001</v>
      </c>
      <c r="H253" s="14">
        <f t="shared" si="18"/>
        <v>60.728706095165442</v>
      </c>
    </row>
    <row r="254" spans="1:8" s="8" customFormat="1" ht="47.25" customHeight="1" x14ac:dyDescent="0.2">
      <c r="A254" s="27" t="s">
        <v>238</v>
      </c>
      <c r="B254" s="21" t="s">
        <v>50</v>
      </c>
      <c r="C254" s="16" t="s">
        <v>56</v>
      </c>
      <c r="D254" s="16" t="s">
        <v>231</v>
      </c>
      <c r="E254" s="16" t="s">
        <v>80</v>
      </c>
      <c r="F254" s="30">
        <f t="shared" ref="F254:G256" si="26">F255</f>
        <v>2815000</v>
      </c>
      <c r="G254" s="30">
        <f t="shared" si="26"/>
        <v>2815000</v>
      </c>
      <c r="H254" s="14">
        <f t="shared" si="18"/>
        <v>100</v>
      </c>
    </row>
    <row r="255" spans="1:8" s="8" customFormat="1" ht="33" customHeight="1" x14ac:dyDescent="0.2">
      <c r="A255" s="27" t="s">
        <v>105</v>
      </c>
      <c r="B255" s="21" t="s">
        <v>50</v>
      </c>
      <c r="C255" s="16" t="s">
        <v>56</v>
      </c>
      <c r="D255" s="16" t="s">
        <v>231</v>
      </c>
      <c r="E255" s="16" t="s">
        <v>101</v>
      </c>
      <c r="F255" s="30">
        <f t="shared" si="26"/>
        <v>2815000</v>
      </c>
      <c r="G255" s="30">
        <f t="shared" si="26"/>
        <v>2815000</v>
      </c>
      <c r="H255" s="14">
        <f t="shared" si="18"/>
        <v>100</v>
      </c>
    </row>
    <row r="256" spans="1:8" s="8" customFormat="1" ht="31.5" customHeight="1" x14ac:dyDescent="0.2">
      <c r="A256" s="27" t="s">
        <v>106</v>
      </c>
      <c r="B256" s="21" t="s">
        <v>50</v>
      </c>
      <c r="C256" s="16" t="s">
        <v>56</v>
      </c>
      <c r="D256" s="16" t="s">
        <v>231</v>
      </c>
      <c r="E256" s="16" t="s">
        <v>102</v>
      </c>
      <c r="F256" s="30">
        <f t="shared" si="26"/>
        <v>2815000</v>
      </c>
      <c r="G256" s="30">
        <f t="shared" si="26"/>
        <v>2815000</v>
      </c>
      <c r="H256" s="14">
        <f t="shared" si="18"/>
        <v>100</v>
      </c>
    </row>
    <row r="257" spans="1:8" s="8" customFormat="1" ht="25.5" customHeight="1" x14ac:dyDescent="0.2">
      <c r="A257" s="27" t="s">
        <v>107</v>
      </c>
      <c r="B257" s="21" t="s">
        <v>50</v>
      </c>
      <c r="C257" s="16" t="s">
        <v>56</v>
      </c>
      <c r="D257" s="16" t="s">
        <v>231</v>
      </c>
      <c r="E257" s="16" t="s">
        <v>103</v>
      </c>
      <c r="F257" s="30">
        <v>2815000</v>
      </c>
      <c r="G257" s="30">
        <v>2815000</v>
      </c>
      <c r="H257" s="14">
        <f t="shared" si="18"/>
        <v>100</v>
      </c>
    </row>
    <row r="258" spans="1:8" s="8" customFormat="1" ht="25.5" customHeight="1" x14ac:dyDescent="0.2">
      <c r="A258" s="27" t="s">
        <v>239</v>
      </c>
      <c r="B258" s="21" t="s">
        <v>50</v>
      </c>
      <c r="C258" s="16" t="s">
        <v>56</v>
      </c>
      <c r="D258" s="16" t="s">
        <v>232</v>
      </c>
      <c r="E258" s="16" t="s">
        <v>80</v>
      </c>
      <c r="F258" s="30">
        <f>F259+F262</f>
        <v>12184841.609999999</v>
      </c>
      <c r="G258" s="30">
        <f>G259+G262</f>
        <v>11966911.82</v>
      </c>
      <c r="H258" s="14">
        <f t="shared" si="18"/>
        <v>98.211468011031471</v>
      </c>
    </row>
    <row r="259" spans="1:8" s="8" customFormat="1" ht="33" customHeight="1" x14ac:dyDescent="0.2">
      <c r="A259" s="27" t="s">
        <v>105</v>
      </c>
      <c r="B259" s="21" t="s">
        <v>50</v>
      </c>
      <c r="C259" s="16" t="s">
        <v>56</v>
      </c>
      <c r="D259" s="16" t="s">
        <v>232</v>
      </c>
      <c r="E259" s="16" t="s">
        <v>101</v>
      </c>
      <c r="F259" s="30">
        <f>F260</f>
        <v>11884841.609999999</v>
      </c>
      <c r="G259" s="30">
        <f>G260</f>
        <v>11666911.82</v>
      </c>
      <c r="H259" s="14">
        <f t="shared" si="18"/>
        <v>98.166321460972341</v>
      </c>
    </row>
    <row r="260" spans="1:8" s="8" customFormat="1" ht="30.75" customHeight="1" x14ac:dyDescent="0.2">
      <c r="A260" s="27" t="s">
        <v>106</v>
      </c>
      <c r="B260" s="21" t="s">
        <v>50</v>
      </c>
      <c r="C260" s="16" t="s">
        <v>56</v>
      </c>
      <c r="D260" s="16" t="s">
        <v>232</v>
      </c>
      <c r="E260" s="16" t="s">
        <v>102</v>
      </c>
      <c r="F260" s="30">
        <f>F261</f>
        <v>11884841.609999999</v>
      </c>
      <c r="G260" s="30">
        <f>G261</f>
        <v>11666911.82</v>
      </c>
      <c r="H260" s="14">
        <f t="shared" si="18"/>
        <v>98.166321460972341</v>
      </c>
    </row>
    <row r="261" spans="1:8" s="8" customFormat="1" ht="25.5" customHeight="1" x14ac:dyDescent="0.2">
      <c r="A261" s="27" t="s">
        <v>107</v>
      </c>
      <c r="B261" s="21" t="s">
        <v>50</v>
      </c>
      <c r="C261" s="16" t="s">
        <v>56</v>
      </c>
      <c r="D261" s="16" t="s">
        <v>232</v>
      </c>
      <c r="E261" s="16" t="s">
        <v>103</v>
      </c>
      <c r="F261" s="30">
        <v>11884841.609999999</v>
      </c>
      <c r="G261" s="30">
        <v>11666911.82</v>
      </c>
      <c r="H261" s="14">
        <f t="shared" si="18"/>
        <v>98.166321460972341</v>
      </c>
    </row>
    <row r="262" spans="1:8" s="8" customFormat="1" ht="29.25" customHeight="1" x14ac:dyDescent="0.2">
      <c r="A262" s="27" t="s">
        <v>240</v>
      </c>
      <c r="B262" s="21" t="s">
        <v>50</v>
      </c>
      <c r="C262" s="16" t="s">
        <v>56</v>
      </c>
      <c r="D262" s="16" t="s">
        <v>232</v>
      </c>
      <c r="E262" s="16" t="s">
        <v>233</v>
      </c>
      <c r="F262" s="30">
        <f>F263</f>
        <v>300000</v>
      </c>
      <c r="G262" s="30">
        <f>G263</f>
        <v>300000</v>
      </c>
      <c r="H262" s="14">
        <f t="shared" si="18"/>
        <v>100</v>
      </c>
    </row>
    <row r="263" spans="1:8" s="8" customFormat="1" ht="25.5" customHeight="1" x14ac:dyDescent="0.2">
      <c r="A263" s="27" t="s">
        <v>241</v>
      </c>
      <c r="B263" s="21" t="s">
        <v>50</v>
      </c>
      <c r="C263" s="16" t="s">
        <v>56</v>
      </c>
      <c r="D263" s="16" t="s">
        <v>232</v>
      </c>
      <c r="E263" s="16" t="s">
        <v>234</v>
      </c>
      <c r="F263" s="30">
        <f>F264</f>
        <v>300000</v>
      </c>
      <c r="G263" s="30">
        <f>G264</f>
        <v>300000</v>
      </c>
      <c r="H263" s="14">
        <f t="shared" si="18"/>
        <v>100</v>
      </c>
    </row>
    <row r="264" spans="1:8" s="8" customFormat="1" ht="30.75" customHeight="1" x14ac:dyDescent="0.2">
      <c r="A264" s="27" t="s">
        <v>242</v>
      </c>
      <c r="B264" s="21" t="s">
        <v>50</v>
      </c>
      <c r="C264" s="16" t="s">
        <v>56</v>
      </c>
      <c r="D264" s="16" t="s">
        <v>232</v>
      </c>
      <c r="E264" s="16" t="s">
        <v>235</v>
      </c>
      <c r="F264" s="30">
        <v>300000</v>
      </c>
      <c r="G264" s="30">
        <v>300000</v>
      </c>
      <c r="H264" s="14">
        <f t="shared" si="18"/>
        <v>100</v>
      </c>
    </row>
    <row r="265" spans="1:8" s="8" customFormat="1" ht="67.5" customHeight="1" x14ac:dyDescent="0.2">
      <c r="A265" s="27" t="s">
        <v>243</v>
      </c>
      <c r="B265" s="21" t="s">
        <v>50</v>
      </c>
      <c r="C265" s="16" t="s">
        <v>56</v>
      </c>
      <c r="D265" s="16" t="s">
        <v>236</v>
      </c>
      <c r="E265" s="16" t="s">
        <v>80</v>
      </c>
      <c r="F265" s="30">
        <f t="shared" ref="F265:G267" si="27">F266</f>
        <v>198144798.5</v>
      </c>
      <c r="G265" s="30">
        <f t="shared" si="27"/>
        <v>114658070.23</v>
      </c>
      <c r="H265" s="14">
        <f t="shared" si="18"/>
        <v>57.86579869771348</v>
      </c>
    </row>
    <row r="266" spans="1:8" s="8" customFormat="1" ht="31.5" customHeight="1" x14ac:dyDescent="0.2">
      <c r="A266" s="27" t="s">
        <v>240</v>
      </c>
      <c r="B266" s="21" t="s">
        <v>50</v>
      </c>
      <c r="C266" s="16" t="s">
        <v>56</v>
      </c>
      <c r="D266" s="16" t="s">
        <v>236</v>
      </c>
      <c r="E266" s="16" t="s">
        <v>233</v>
      </c>
      <c r="F266" s="30">
        <f t="shared" si="27"/>
        <v>198144798.5</v>
      </c>
      <c r="G266" s="30">
        <f t="shared" si="27"/>
        <v>114658070.23</v>
      </c>
      <c r="H266" s="14">
        <f t="shared" si="18"/>
        <v>57.86579869771348</v>
      </c>
    </row>
    <row r="267" spans="1:8" s="8" customFormat="1" ht="25.5" customHeight="1" x14ac:dyDescent="0.2">
      <c r="A267" s="27" t="s">
        <v>241</v>
      </c>
      <c r="B267" s="21" t="s">
        <v>50</v>
      </c>
      <c r="C267" s="16" t="s">
        <v>56</v>
      </c>
      <c r="D267" s="16" t="s">
        <v>236</v>
      </c>
      <c r="E267" s="16" t="s">
        <v>234</v>
      </c>
      <c r="F267" s="30">
        <f t="shared" si="27"/>
        <v>198144798.5</v>
      </c>
      <c r="G267" s="30">
        <f t="shared" si="27"/>
        <v>114658070.23</v>
      </c>
      <c r="H267" s="14">
        <f t="shared" si="18"/>
        <v>57.86579869771348</v>
      </c>
    </row>
    <row r="268" spans="1:8" s="8" customFormat="1" ht="31.5" customHeight="1" x14ac:dyDescent="0.2">
      <c r="A268" s="27" t="s">
        <v>242</v>
      </c>
      <c r="B268" s="21" t="s">
        <v>50</v>
      </c>
      <c r="C268" s="16" t="s">
        <v>56</v>
      </c>
      <c r="D268" s="16" t="s">
        <v>236</v>
      </c>
      <c r="E268" s="16" t="s">
        <v>235</v>
      </c>
      <c r="F268" s="30">
        <v>198144798.5</v>
      </c>
      <c r="G268" s="30">
        <v>114658070.23</v>
      </c>
      <c r="H268" s="14">
        <f t="shared" si="18"/>
        <v>57.86579869771348</v>
      </c>
    </row>
    <row r="269" spans="1:8" s="8" customFormat="1" ht="25.5" customHeight="1" x14ac:dyDescent="0.2">
      <c r="A269" s="27" t="s">
        <v>66</v>
      </c>
      <c r="B269" s="21" t="s">
        <v>50</v>
      </c>
      <c r="C269" s="16" t="s">
        <v>59</v>
      </c>
      <c r="D269" s="16" t="s">
        <v>79</v>
      </c>
      <c r="E269" s="16" t="s">
        <v>80</v>
      </c>
      <c r="F269" s="30">
        <f>F270</f>
        <v>5027907</v>
      </c>
      <c r="G269" s="30">
        <f>G270</f>
        <v>4955562.46</v>
      </c>
      <c r="H269" s="14">
        <f t="shared" si="18"/>
        <v>98.561140052908698</v>
      </c>
    </row>
    <row r="270" spans="1:8" s="8" customFormat="1" ht="32.25" customHeight="1" x14ac:dyDescent="0.2">
      <c r="A270" s="27" t="s">
        <v>251</v>
      </c>
      <c r="B270" s="21" t="s">
        <v>50</v>
      </c>
      <c r="C270" s="16" t="s">
        <v>59</v>
      </c>
      <c r="D270" s="16" t="s">
        <v>244</v>
      </c>
      <c r="E270" s="16" t="s">
        <v>80</v>
      </c>
      <c r="F270" s="30">
        <f>F271+F277</f>
        <v>5027907</v>
      </c>
      <c r="G270" s="30">
        <f>G271+G277</f>
        <v>4955562.46</v>
      </c>
      <c r="H270" s="14">
        <f t="shared" si="18"/>
        <v>98.561140052908698</v>
      </c>
    </row>
    <row r="271" spans="1:8" s="8" customFormat="1" ht="31.5" customHeight="1" x14ac:dyDescent="0.2">
      <c r="A271" s="27" t="s">
        <v>252</v>
      </c>
      <c r="B271" s="21" t="s">
        <v>50</v>
      </c>
      <c r="C271" s="16" t="s">
        <v>59</v>
      </c>
      <c r="D271" s="16" t="s">
        <v>245</v>
      </c>
      <c r="E271" s="16" t="s">
        <v>80</v>
      </c>
      <c r="F271" s="30">
        <f t="shared" ref="F271:G275" si="28">F272</f>
        <v>4399294</v>
      </c>
      <c r="G271" s="30">
        <f t="shared" si="28"/>
        <v>4326949.46</v>
      </c>
      <c r="H271" s="14">
        <f t="shared" si="18"/>
        <v>98.355542048337753</v>
      </c>
    </row>
    <row r="272" spans="1:8" s="8" customFormat="1" ht="31.5" customHeight="1" x14ac:dyDescent="0.2">
      <c r="A272" s="27" t="s">
        <v>253</v>
      </c>
      <c r="B272" s="21" t="s">
        <v>50</v>
      </c>
      <c r="C272" s="16" t="s">
        <v>59</v>
      </c>
      <c r="D272" s="16" t="s">
        <v>246</v>
      </c>
      <c r="E272" s="16" t="s">
        <v>80</v>
      </c>
      <c r="F272" s="30">
        <f t="shared" si="28"/>
        <v>4399294</v>
      </c>
      <c r="G272" s="30">
        <f t="shared" si="28"/>
        <v>4326949.46</v>
      </c>
      <c r="H272" s="14">
        <f t="shared" si="18"/>
        <v>98.355542048337753</v>
      </c>
    </row>
    <row r="273" spans="1:8" s="8" customFormat="1" ht="33" customHeight="1" x14ac:dyDescent="0.2">
      <c r="A273" s="27" t="s">
        <v>254</v>
      </c>
      <c r="B273" s="21" t="s">
        <v>50</v>
      </c>
      <c r="C273" s="16" t="s">
        <v>59</v>
      </c>
      <c r="D273" s="16" t="s">
        <v>247</v>
      </c>
      <c r="E273" s="16" t="s">
        <v>80</v>
      </c>
      <c r="F273" s="30">
        <f t="shared" si="28"/>
        <v>4399294</v>
      </c>
      <c r="G273" s="30">
        <f t="shared" si="28"/>
        <v>4326949.46</v>
      </c>
      <c r="H273" s="14">
        <f t="shared" si="18"/>
        <v>98.355542048337753</v>
      </c>
    </row>
    <row r="274" spans="1:8" s="8" customFormat="1" ht="30.75" customHeight="1" x14ac:dyDescent="0.2">
      <c r="A274" s="27" t="s">
        <v>105</v>
      </c>
      <c r="B274" s="21" t="s">
        <v>50</v>
      </c>
      <c r="C274" s="16" t="s">
        <v>59</v>
      </c>
      <c r="D274" s="16" t="s">
        <v>247</v>
      </c>
      <c r="E274" s="16" t="s">
        <v>101</v>
      </c>
      <c r="F274" s="30">
        <f t="shared" si="28"/>
        <v>4399294</v>
      </c>
      <c r="G274" s="30">
        <f t="shared" si="28"/>
        <v>4326949.46</v>
      </c>
      <c r="H274" s="14">
        <f t="shared" si="18"/>
        <v>98.355542048337753</v>
      </c>
    </row>
    <row r="275" spans="1:8" s="8" customFormat="1" ht="32.25" customHeight="1" x14ac:dyDescent="0.2">
      <c r="A275" s="27" t="s">
        <v>106</v>
      </c>
      <c r="B275" s="21" t="s">
        <v>50</v>
      </c>
      <c r="C275" s="16" t="s">
        <v>59</v>
      </c>
      <c r="D275" s="16" t="s">
        <v>247</v>
      </c>
      <c r="E275" s="16" t="s">
        <v>102</v>
      </c>
      <c r="F275" s="30">
        <f t="shared" si="28"/>
        <v>4399294</v>
      </c>
      <c r="G275" s="30">
        <f t="shared" si="28"/>
        <v>4326949.46</v>
      </c>
      <c r="H275" s="14">
        <f t="shared" si="18"/>
        <v>98.355542048337753</v>
      </c>
    </row>
    <row r="276" spans="1:8" s="8" customFormat="1" ht="25.5" customHeight="1" x14ac:dyDescent="0.2">
      <c r="A276" s="27" t="s">
        <v>107</v>
      </c>
      <c r="B276" s="21" t="s">
        <v>50</v>
      </c>
      <c r="C276" s="16" t="s">
        <v>59</v>
      </c>
      <c r="D276" s="16" t="s">
        <v>247</v>
      </c>
      <c r="E276" s="16" t="s">
        <v>103</v>
      </c>
      <c r="F276" s="30">
        <v>4399294</v>
      </c>
      <c r="G276" s="30">
        <v>4326949.46</v>
      </c>
      <c r="H276" s="14">
        <f t="shared" si="18"/>
        <v>98.355542048337753</v>
      </c>
    </row>
    <row r="277" spans="1:8" s="8" customFormat="1" ht="41.25" customHeight="1" x14ac:dyDescent="0.2">
      <c r="A277" s="27" t="s">
        <v>255</v>
      </c>
      <c r="B277" s="21" t="s">
        <v>50</v>
      </c>
      <c r="C277" s="16" t="s">
        <v>59</v>
      </c>
      <c r="D277" s="16" t="s">
        <v>248</v>
      </c>
      <c r="E277" s="16" t="s">
        <v>80</v>
      </c>
      <c r="F277" s="30">
        <f t="shared" ref="F277:G281" si="29">F278</f>
        <v>628613</v>
      </c>
      <c r="G277" s="30">
        <f t="shared" si="29"/>
        <v>628613</v>
      </c>
      <c r="H277" s="14">
        <f t="shared" si="18"/>
        <v>100</v>
      </c>
    </row>
    <row r="278" spans="1:8" s="8" customFormat="1" ht="45" customHeight="1" x14ac:dyDescent="0.2">
      <c r="A278" s="27" t="s">
        <v>256</v>
      </c>
      <c r="B278" s="21" t="s">
        <v>50</v>
      </c>
      <c r="C278" s="16" t="s">
        <v>59</v>
      </c>
      <c r="D278" s="16" t="s">
        <v>249</v>
      </c>
      <c r="E278" s="16" t="s">
        <v>80</v>
      </c>
      <c r="F278" s="30">
        <f t="shared" si="29"/>
        <v>628613</v>
      </c>
      <c r="G278" s="30">
        <f t="shared" si="29"/>
        <v>628613</v>
      </c>
      <c r="H278" s="14">
        <f t="shared" si="18"/>
        <v>100</v>
      </c>
    </row>
    <row r="279" spans="1:8" s="8" customFormat="1" ht="33" customHeight="1" x14ac:dyDescent="0.2">
      <c r="A279" s="27" t="s">
        <v>254</v>
      </c>
      <c r="B279" s="21" t="s">
        <v>50</v>
      </c>
      <c r="C279" s="16" t="s">
        <v>59</v>
      </c>
      <c r="D279" s="16" t="s">
        <v>250</v>
      </c>
      <c r="E279" s="16" t="s">
        <v>80</v>
      </c>
      <c r="F279" s="30">
        <f t="shared" si="29"/>
        <v>628613</v>
      </c>
      <c r="G279" s="30">
        <f t="shared" si="29"/>
        <v>628613</v>
      </c>
      <c r="H279" s="14">
        <f t="shared" si="18"/>
        <v>100</v>
      </c>
    </row>
    <row r="280" spans="1:8" s="8" customFormat="1" ht="31.5" customHeight="1" x14ac:dyDescent="0.2">
      <c r="A280" s="27" t="s">
        <v>105</v>
      </c>
      <c r="B280" s="21" t="s">
        <v>50</v>
      </c>
      <c r="C280" s="16" t="s">
        <v>59</v>
      </c>
      <c r="D280" s="16" t="s">
        <v>250</v>
      </c>
      <c r="E280" s="16" t="s">
        <v>101</v>
      </c>
      <c r="F280" s="30">
        <f t="shared" si="29"/>
        <v>628613</v>
      </c>
      <c r="G280" s="30">
        <f t="shared" si="29"/>
        <v>628613</v>
      </c>
      <c r="H280" s="14">
        <f t="shared" si="18"/>
        <v>100</v>
      </c>
    </row>
    <row r="281" spans="1:8" s="8" customFormat="1" ht="31.5" customHeight="1" x14ac:dyDescent="0.2">
      <c r="A281" s="27" t="s">
        <v>106</v>
      </c>
      <c r="B281" s="21" t="s">
        <v>50</v>
      </c>
      <c r="C281" s="16" t="s">
        <v>59</v>
      </c>
      <c r="D281" s="16" t="s">
        <v>250</v>
      </c>
      <c r="E281" s="16" t="s">
        <v>102</v>
      </c>
      <c r="F281" s="30">
        <f t="shared" si="29"/>
        <v>628613</v>
      </c>
      <c r="G281" s="30">
        <f t="shared" si="29"/>
        <v>628613</v>
      </c>
      <c r="H281" s="14">
        <f t="shared" si="18"/>
        <v>100</v>
      </c>
    </row>
    <row r="282" spans="1:8" s="8" customFormat="1" ht="25.5" customHeight="1" x14ac:dyDescent="0.2">
      <c r="A282" s="27" t="s">
        <v>107</v>
      </c>
      <c r="B282" s="21" t="s">
        <v>50</v>
      </c>
      <c r="C282" s="16" t="s">
        <v>59</v>
      </c>
      <c r="D282" s="16" t="s">
        <v>250</v>
      </c>
      <c r="E282" s="16" t="s">
        <v>103</v>
      </c>
      <c r="F282" s="30">
        <v>628613</v>
      </c>
      <c r="G282" s="30">
        <v>628613</v>
      </c>
      <c r="H282" s="14">
        <f t="shared" si="18"/>
        <v>100</v>
      </c>
    </row>
    <row r="283" spans="1:8" s="8" customFormat="1" ht="22.5" customHeight="1" x14ac:dyDescent="0.2">
      <c r="A283" s="27" t="s">
        <v>16</v>
      </c>
      <c r="B283" s="21" t="s">
        <v>50</v>
      </c>
      <c r="C283" s="16" t="s">
        <v>57</v>
      </c>
      <c r="D283" s="16" t="s">
        <v>79</v>
      </c>
      <c r="E283" s="16" t="s">
        <v>80</v>
      </c>
      <c r="F283" s="30">
        <f>F284+F289</f>
        <v>2255150.0099999998</v>
      </c>
      <c r="G283" s="30">
        <f>G284+G289</f>
        <v>2255150.0099999998</v>
      </c>
      <c r="H283" s="14">
        <f t="shared" si="18"/>
        <v>100</v>
      </c>
    </row>
    <row r="284" spans="1:8" s="8" customFormat="1" ht="31.5" customHeight="1" x14ac:dyDescent="0.2">
      <c r="A284" s="27" t="s">
        <v>263</v>
      </c>
      <c r="B284" s="21" t="s">
        <v>50</v>
      </c>
      <c r="C284" s="16" t="s">
        <v>57</v>
      </c>
      <c r="D284" s="16" t="s">
        <v>257</v>
      </c>
      <c r="E284" s="16" t="s">
        <v>80</v>
      </c>
      <c r="F284" s="30">
        <f t="shared" ref="F284:G287" si="30">F285</f>
        <v>5000</v>
      </c>
      <c r="G284" s="30">
        <f t="shared" si="30"/>
        <v>5000</v>
      </c>
      <c r="H284" s="14">
        <f t="shared" si="18"/>
        <v>100</v>
      </c>
    </row>
    <row r="285" spans="1:8" s="8" customFormat="1" ht="31.5" customHeight="1" x14ac:dyDescent="0.2">
      <c r="A285" s="27" t="s">
        <v>264</v>
      </c>
      <c r="B285" s="21" t="s">
        <v>50</v>
      </c>
      <c r="C285" s="16" t="s">
        <v>57</v>
      </c>
      <c r="D285" s="16" t="s">
        <v>258</v>
      </c>
      <c r="E285" s="16" t="s">
        <v>80</v>
      </c>
      <c r="F285" s="30">
        <f t="shared" si="30"/>
        <v>5000</v>
      </c>
      <c r="G285" s="30">
        <f t="shared" si="30"/>
        <v>5000</v>
      </c>
      <c r="H285" s="14">
        <f t="shared" si="18"/>
        <v>100</v>
      </c>
    </row>
    <row r="286" spans="1:8" s="8" customFormat="1" ht="33.75" customHeight="1" x14ac:dyDescent="0.2">
      <c r="A286" s="27" t="s">
        <v>105</v>
      </c>
      <c r="B286" s="21" t="s">
        <v>50</v>
      </c>
      <c r="C286" s="16" t="s">
        <v>57</v>
      </c>
      <c r="D286" s="16" t="s">
        <v>258</v>
      </c>
      <c r="E286" s="16" t="s">
        <v>101</v>
      </c>
      <c r="F286" s="30">
        <f t="shared" si="30"/>
        <v>5000</v>
      </c>
      <c r="G286" s="30">
        <f t="shared" si="30"/>
        <v>5000</v>
      </c>
      <c r="H286" s="14">
        <f t="shared" si="18"/>
        <v>100</v>
      </c>
    </row>
    <row r="287" spans="1:8" s="8" customFormat="1" ht="31.5" customHeight="1" x14ac:dyDescent="0.2">
      <c r="A287" s="27" t="s">
        <v>106</v>
      </c>
      <c r="B287" s="21" t="s">
        <v>50</v>
      </c>
      <c r="C287" s="16" t="s">
        <v>57</v>
      </c>
      <c r="D287" s="16" t="s">
        <v>258</v>
      </c>
      <c r="E287" s="16" t="s">
        <v>102</v>
      </c>
      <c r="F287" s="30">
        <f t="shared" si="30"/>
        <v>5000</v>
      </c>
      <c r="G287" s="30">
        <f t="shared" si="30"/>
        <v>5000</v>
      </c>
      <c r="H287" s="14">
        <f t="shared" si="18"/>
        <v>100</v>
      </c>
    </row>
    <row r="288" spans="1:8" s="8" customFormat="1" ht="22.5" customHeight="1" x14ac:dyDescent="0.2">
      <c r="A288" s="27" t="s">
        <v>107</v>
      </c>
      <c r="B288" s="21" t="s">
        <v>50</v>
      </c>
      <c r="C288" s="16" t="s">
        <v>57</v>
      </c>
      <c r="D288" s="16" t="s">
        <v>258</v>
      </c>
      <c r="E288" s="16" t="s">
        <v>103</v>
      </c>
      <c r="F288" s="30">
        <v>5000</v>
      </c>
      <c r="G288" s="30">
        <v>5000</v>
      </c>
      <c r="H288" s="14">
        <f t="shared" si="18"/>
        <v>100</v>
      </c>
    </row>
    <row r="289" spans="1:8" s="8" customFormat="1" ht="34.5" customHeight="1" x14ac:dyDescent="0.2">
      <c r="A289" s="27" t="s">
        <v>265</v>
      </c>
      <c r="B289" s="21" t="s">
        <v>50</v>
      </c>
      <c r="C289" s="16" t="s">
        <v>57</v>
      </c>
      <c r="D289" s="16" t="s">
        <v>259</v>
      </c>
      <c r="E289" s="16" t="s">
        <v>80</v>
      </c>
      <c r="F289" s="30">
        <f t="shared" ref="F289:G294" si="31">F290</f>
        <v>2250150.0099999998</v>
      </c>
      <c r="G289" s="30">
        <f t="shared" si="31"/>
        <v>2250150.0099999998</v>
      </c>
      <c r="H289" s="14">
        <f t="shared" si="18"/>
        <v>100</v>
      </c>
    </row>
    <row r="290" spans="1:8" s="8" customFormat="1" ht="39.75" customHeight="1" x14ac:dyDescent="0.2">
      <c r="A290" s="27" t="s">
        <v>266</v>
      </c>
      <c r="B290" s="21" t="s">
        <v>50</v>
      </c>
      <c r="C290" s="16" t="s">
        <v>57</v>
      </c>
      <c r="D290" s="16" t="s">
        <v>260</v>
      </c>
      <c r="E290" s="16" t="s">
        <v>80</v>
      </c>
      <c r="F290" s="30">
        <f t="shared" si="31"/>
        <v>2250150.0099999998</v>
      </c>
      <c r="G290" s="30">
        <f t="shared" si="31"/>
        <v>2250150.0099999998</v>
      </c>
      <c r="H290" s="14">
        <f t="shared" si="18"/>
        <v>100</v>
      </c>
    </row>
    <row r="291" spans="1:8" s="8" customFormat="1" ht="70.5" customHeight="1" x14ac:dyDescent="0.2">
      <c r="A291" s="27" t="s">
        <v>267</v>
      </c>
      <c r="B291" s="21" t="s">
        <v>50</v>
      </c>
      <c r="C291" s="16" t="s">
        <v>57</v>
      </c>
      <c r="D291" s="16" t="s">
        <v>261</v>
      </c>
      <c r="E291" s="16" t="s">
        <v>80</v>
      </c>
      <c r="F291" s="30">
        <f t="shared" si="31"/>
        <v>2250150.0099999998</v>
      </c>
      <c r="G291" s="30">
        <f t="shared" si="31"/>
        <v>2250150.0099999998</v>
      </c>
      <c r="H291" s="14">
        <f t="shared" si="18"/>
        <v>100</v>
      </c>
    </row>
    <row r="292" spans="1:8" s="8" customFormat="1" ht="46.5" customHeight="1" x14ac:dyDescent="0.2">
      <c r="A292" s="27" t="s">
        <v>268</v>
      </c>
      <c r="B292" s="21" t="s">
        <v>50</v>
      </c>
      <c r="C292" s="16" t="s">
        <v>57</v>
      </c>
      <c r="D292" s="16" t="s">
        <v>262</v>
      </c>
      <c r="E292" s="16" t="s">
        <v>80</v>
      </c>
      <c r="F292" s="30">
        <f t="shared" si="31"/>
        <v>2250150.0099999998</v>
      </c>
      <c r="G292" s="30">
        <f t="shared" si="31"/>
        <v>2250150.0099999998</v>
      </c>
      <c r="H292" s="14">
        <f t="shared" si="18"/>
        <v>100</v>
      </c>
    </row>
    <row r="293" spans="1:8" s="8" customFormat="1" ht="32.25" customHeight="1" x14ac:dyDescent="0.2">
      <c r="A293" s="27" t="s">
        <v>105</v>
      </c>
      <c r="B293" s="21" t="s">
        <v>50</v>
      </c>
      <c r="C293" s="16" t="s">
        <v>57</v>
      </c>
      <c r="D293" s="16" t="s">
        <v>262</v>
      </c>
      <c r="E293" s="16" t="s">
        <v>101</v>
      </c>
      <c r="F293" s="30">
        <f t="shared" si="31"/>
        <v>2250150.0099999998</v>
      </c>
      <c r="G293" s="30">
        <f t="shared" si="31"/>
        <v>2250150.0099999998</v>
      </c>
      <c r="H293" s="14">
        <f t="shared" si="18"/>
        <v>100</v>
      </c>
    </row>
    <row r="294" spans="1:8" s="8" customFormat="1" ht="31.5" customHeight="1" x14ac:dyDescent="0.2">
      <c r="A294" s="27" t="s">
        <v>106</v>
      </c>
      <c r="B294" s="21" t="s">
        <v>50</v>
      </c>
      <c r="C294" s="16" t="s">
        <v>57</v>
      </c>
      <c r="D294" s="16" t="s">
        <v>262</v>
      </c>
      <c r="E294" s="16" t="s">
        <v>102</v>
      </c>
      <c r="F294" s="30">
        <f t="shared" si="31"/>
        <v>2250150.0099999998</v>
      </c>
      <c r="G294" s="30">
        <f t="shared" si="31"/>
        <v>2250150.0099999998</v>
      </c>
      <c r="H294" s="14">
        <f t="shared" si="18"/>
        <v>100</v>
      </c>
    </row>
    <row r="295" spans="1:8" s="8" customFormat="1" ht="22.5" customHeight="1" x14ac:dyDescent="0.2">
      <c r="A295" s="27" t="s">
        <v>107</v>
      </c>
      <c r="B295" s="21" t="s">
        <v>50</v>
      </c>
      <c r="C295" s="16" t="s">
        <v>57</v>
      </c>
      <c r="D295" s="16" t="s">
        <v>262</v>
      </c>
      <c r="E295" s="16" t="s">
        <v>103</v>
      </c>
      <c r="F295" s="30">
        <v>2250150.0099999998</v>
      </c>
      <c r="G295" s="30">
        <v>2250150.0099999998</v>
      </c>
      <c r="H295" s="14">
        <f t="shared" si="18"/>
        <v>100</v>
      </c>
    </row>
    <row r="296" spans="1:8" s="13" customFormat="1" ht="23.25" customHeight="1" x14ac:dyDescent="0.2">
      <c r="A296" s="26" t="s">
        <v>17</v>
      </c>
      <c r="B296" s="18" t="s">
        <v>51</v>
      </c>
      <c r="C296" s="19" t="s">
        <v>47</v>
      </c>
      <c r="D296" s="19" t="s">
        <v>79</v>
      </c>
      <c r="E296" s="19" t="s">
        <v>80</v>
      </c>
      <c r="F296" s="31">
        <f>F297+F304+F337+F423</f>
        <v>192096091.88</v>
      </c>
      <c r="G296" s="31">
        <f>G297+G304+G337+G423</f>
        <v>186290187.37</v>
      </c>
      <c r="H296" s="15">
        <f t="shared" si="18"/>
        <v>96.977604045361389</v>
      </c>
    </row>
    <row r="297" spans="1:8" s="8" customFormat="1" ht="24" customHeight="1" x14ac:dyDescent="0.2">
      <c r="A297" s="27" t="s">
        <v>18</v>
      </c>
      <c r="B297" s="21" t="s">
        <v>51</v>
      </c>
      <c r="C297" s="16" t="s">
        <v>46</v>
      </c>
      <c r="D297" s="16" t="s">
        <v>79</v>
      </c>
      <c r="E297" s="16" t="s">
        <v>80</v>
      </c>
      <c r="F297" s="30">
        <f t="shared" ref="F297:G302" si="32">F298</f>
        <v>1005233.5</v>
      </c>
      <c r="G297" s="30">
        <f t="shared" si="32"/>
        <v>1001699.54</v>
      </c>
      <c r="H297" s="14">
        <f t="shared" si="18"/>
        <v>99.64844386901153</v>
      </c>
    </row>
    <row r="298" spans="1:8" s="8" customFormat="1" ht="31.5" customHeight="1" x14ac:dyDescent="0.2">
      <c r="A298" s="27" t="s">
        <v>128</v>
      </c>
      <c r="B298" s="21" t="s">
        <v>51</v>
      </c>
      <c r="C298" s="16" t="s">
        <v>46</v>
      </c>
      <c r="D298" s="16" t="s">
        <v>134</v>
      </c>
      <c r="E298" s="16" t="s">
        <v>80</v>
      </c>
      <c r="F298" s="30">
        <f t="shared" si="32"/>
        <v>1005233.5</v>
      </c>
      <c r="G298" s="30">
        <f t="shared" si="32"/>
        <v>1001699.54</v>
      </c>
      <c r="H298" s="14">
        <f t="shared" si="18"/>
        <v>99.64844386901153</v>
      </c>
    </row>
    <row r="299" spans="1:8" s="8" customFormat="1" ht="29.25" customHeight="1" x14ac:dyDescent="0.2">
      <c r="A299" s="27" t="s">
        <v>271</v>
      </c>
      <c r="B299" s="21" t="s">
        <v>51</v>
      </c>
      <c r="C299" s="16" t="s">
        <v>46</v>
      </c>
      <c r="D299" s="16" t="s">
        <v>269</v>
      </c>
      <c r="E299" s="16" t="s">
        <v>80</v>
      </c>
      <c r="F299" s="30">
        <f t="shared" si="32"/>
        <v>1005233.5</v>
      </c>
      <c r="G299" s="30">
        <f t="shared" si="32"/>
        <v>1001699.54</v>
      </c>
      <c r="H299" s="14">
        <f t="shared" si="18"/>
        <v>99.64844386901153</v>
      </c>
    </row>
    <row r="300" spans="1:8" s="8" customFormat="1" ht="31.5" customHeight="1" x14ac:dyDescent="0.2">
      <c r="A300" s="27" t="s">
        <v>272</v>
      </c>
      <c r="B300" s="21" t="s">
        <v>51</v>
      </c>
      <c r="C300" s="16" t="s">
        <v>46</v>
      </c>
      <c r="D300" s="16" t="s">
        <v>270</v>
      </c>
      <c r="E300" s="16" t="s">
        <v>80</v>
      </c>
      <c r="F300" s="30">
        <f t="shared" si="32"/>
        <v>1005233.5</v>
      </c>
      <c r="G300" s="30">
        <f t="shared" si="32"/>
        <v>1001699.54</v>
      </c>
      <c r="H300" s="14">
        <f t="shared" si="18"/>
        <v>99.64844386901153</v>
      </c>
    </row>
    <row r="301" spans="1:8" s="8" customFormat="1" ht="33" customHeight="1" x14ac:dyDescent="0.2">
      <c r="A301" s="27" t="s">
        <v>105</v>
      </c>
      <c r="B301" s="21" t="s">
        <v>51</v>
      </c>
      <c r="C301" s="16" t="s">
        <v>46</v>
      </c>
      <c r="D301" s="16" t="s">
        <v>270</v>
      </c>
      <c r="E301" s="16" t="s">
        <v>101</v>
      </c>
      <c r="F301" s="30">
        <f t="shared" si="32"/>
        <v>1005233.5</v>
      </c>
      <c r="G301" s="30">
        <f t="shared" si="32"/>
        <v>1001699.54</v>
      </c>
      <c r="H301" s="14">
        <f t="shared" si="18"/>
        <v>99.64844386901153</v>
      </c>
    </row>
    <row r="302" spans="1:8" s="8" customFormat="1" ht="29.25" customHeight="1" x14ac:dyDescent="0.2">
      <c r="A302" s="27" t="s">
        <v>106</v>
      </c>
      <c r="B302" s="21" t="s">
        <v>51</v>
      </c>
      <c r="C302" s="16" t="s">
        <v>46</v>
      </c>
      <c r="D302" s="16" t="s">
        <v>270</v>
      </c>
      <c r="E302" s="16" t="s">
        <v>102</v>
      </c>
      <c r="F302" s="30">
        <f t="shared" si="32"/>
        <v>1005233.5</v>
      </c>
      <c r="G302" s="30">
        <f t="shared" si="32"/>
        <v>1001699.54</v>
      </c>
      <c r="H302" s="14">
        <f t="shared" si="18"/>
        <v>99.64844386901153</v>
      </c>
    </row>
    <row r="303" spans="1:8" s="8" customFormat="1" ht="24" customHeight="1" x14ac:dyDescent="0.2">
      <c r="A303" s="27" t="s">
        <v>107</v>
      </c>
      <c r="B303" s="21" t="s">
        <v>51</v>
      </c>
      <c r="C303" s="16" t="s">
        <v>46</v>
      </c>
      <c r="D303" s="16" t="s">
        <v>270</v>
      </c>
      <c r="E303" s="16" t="s">
        <v>103</v>
      </c>
      <c r="F303" s="30">
        <v>1005233.5</v>
      </c>
      <c r="G303" s="30">
        <v>1001699.54</v>
      </c>
      <c r="H303" s="14">
        <f t="shared" si="18"/>
        <v>99.64844386901153</v>
      </c>
    </row>
    <row r="304" spans="1:8" s="8" customFormat="1" ht="23.25" customHeight="1" x14ac:dyDescent="0.2">
      <c r="A304" s="27" t="s">
        <v>19</v>
      </c>
      <c r="B304" s="21" t="s">
        <v>51</v>
      </c>
      <c r="C304" s="16" t="s">
        <v>48</v>
      </c>
      <c r="D304" s="16" t="s">
        <v>79</v>
      </c>
      <c r="E304" s="16" t="s">
        <v>80</v>
      </c>
      <c r="F304" s="30">
        <f>F305+F326</f>
        <v>134190050.13999999</v>
      </c>
      <c r="G304" s="30">
        <f>G305+G326</f>
        <v>132493801.71000001</v>
      </c>
      <c r="H304" s="14">
        <f t="shared" si="18"/>
        <v>98.73593576555767</v>
      </c>
    </row>
    <row r="305" spans="1:8" s="8" customFormat="1" ht="45" customHeight="1" x14ac:dyDescent="0.2">
      <c r="A305" s="27" t="s">
        <v>284</v>
      </c>
      <c r="B305" s="21" t="s">
        <v>51</v>
      </c>
      <c r="C305" s="16" t="s">
        <v>48</v>
      </c>
      <c r="D305" s="16" t="s">
        <v>273</v>
      </c>
      <c r="E305" s="16" t="s">
        <v>80</v>
      </c>
      <c r="F305" s="30">
        <f>F306+F321</f>
        <v>95454714.349999994</v>
      </c>
      <c r="G305" s="30">
        <f>G306+G321</f>
        <v>94552088.020000011</v>
      </c>
      <c r="H305" s="14">
        <f t="shared" si="18"/>
        <v>99.05439313694832</v>
      </c>
    </row>
    <row r="306" spans="1:8" s="8" customFormat="1" ht="44.25" customHeight="1" x14ac:dyDescent="0.2">
      <c r="A306" s="27" t="s">
        <v>285</v>
      </c>
      <c r="B306" s="21" t="s">
        <v>51</v>
      </c>
      <c r="C306" s="16" t="s">
        <v>48</v>
      </c>
      <c r="D306" s="16" t="s">
        <v>274</v>
      </c>
      <c r="E306" s="16" t="s">
        <v>80</v>
      </c>
      <c r="F306" s="30">
        <f>F307</f>
        <v>93999275.579999998</v>
      </c>
      <c r="G306" s="30">
        <f>G307</f>
        <v>93096691.74000001</v>
      </c>
      <c r="H306" s="14">
        <f t="shared" si="18"/>
        <v>99.039797025635764</v>
      </c>
    </row>
    <row r="307" spans="1:8" s="8" customFormat="1" ht="33" customHeight="1" x14ac:dyDescent="0.2">
      <c r="A307" s="27" t="s">
        <v>286</v>
      </c>
      <c r="B307" s="21" t="s">
        <v>51</v>
      </c>
      <c r="C307" s="16" t="s">
        <v>48</v>
      </c>
      <c r="D307" s="16" t="s">
        <v>275</v>
      </c>
      <c r="E307" s="16" t="s">
        <v>80</v>
      </c>
      <c r="F307" s="30">
        <f>F308+F313+F317</f>
        <v>93999275.579999998</v>
      </c>
      <c r="G307" s="30">
        <f>G308+G313+G317</f>
        <v>93096691.74000001</v>
      </c>
      <c r="H307" s="14">
        <f t="shared" si="18"/>
        <v>99.039797025635764</v>
      </c>
    </row>
    <row r="308" spans="1:8" s="8" customFormat="1" ht="23.25" customHeight="1" x14ac:dyDescent="0.2">
      <c r="A308" s="27" t="s">
        <v>287</v>
      </c>
      <c r="B308" s="21" t="s">
        <v>51</v>
      </c>
      <c r="C308" s="16" t="s">
        <v>48</v>
      </c>
      <c r="D308" s="16" t="s">
        <v>276</v>
      </c>
      <c r="E308" s="16" t="s">
        <v>80</v>
      </c>
      <c r="F308" s="30">
        <f>F309</f>
        <v>4542932.0200000005</v>
      </c>
      <c r="G308" s="30">
        <f>G309</f>
        <v>3896040.75</v>
      </c>
      <c r="H308" s="14">
        <f t="shared" si="18"/>
        <v>85.76048976405329</v>
      </c>
    </row>
    <row r="309" spans="1:8" s="8" customFormat="1" ht="34.5" customHeight="1" x14ac:dyDescent="0.2">
      <c r="A309" s="27" t="s">
        <v>105</v>
      </c>
      <c r="B309" s="21" t="s">
        <v>51</v>
      </c>
      <c r="C309" s="16" t="s">
        <v>48</v>
      </c>
      <c r="D309" s="16" t="s">
        <v>276</v>
      </c>
      <c r="E309" s="16" t="s">
        <v>101</v>
      </c>
      <c r="F309" s="30">
        <f>F310</f>
        <v>4542932.0200000005</v>
      </c>
      <c r="G309" s="30">
        <f>G310</f>
        <v>3896040.75</v>
      </c>
      <c r="H309" s="14">
        <f t="shared" si="18"/>
        <v>85.76048976405329</v>
      </c>
    </row>
    <row r="310" spans="1:8" s="8" customFormat="1" ht="35.25" customHeight="1" x14ac:dyDescent="0.2">
      <c r="A310" s="27" t="s">
        <v>106</v>
      </c>
      <c r="B310" s="21" t="s">
        <v>51</v>
      </c>
      <c r="C310" s="16" t="s">
        <v>48</v>
      </c>
      <c r="D310" s="16" t="s">
        <v>276</v>
      </c>
      <c r="E310" s="16" t="s">
        <v>102</v>
      </c>
      <c r="F310" s="30">
        <f>F311+F312</f>
        <v>4542932.0200000005</v>
      </c>
      <c r="G310" s="30">
        <f>G311+G312</f>
        <v>3896040.75</v>
      </c>
      <c r="H310" s="14">
        <f t="shared" si="18"/>
        <v>85.76048976405329</v>
      </c>
    </row>
    <row r="311" spans="1:8" s="8" customFormat="1" ht="33.75" customHeight="1" x14ac:dyDescent="0.2">
      <c r="A311" s="27" t="s">
        <v>288</v>
      </c>
      <c r="B311" s="21" t="s">
        <v>51</v>
      </c>
      <c r="C311" s="16" t="s">
        <v>48</v>
      </c>
      <c r="D311" s="16" t="s">
        <v>276</v>
      </c>
      <c r="E311" s="16" t="s">
        <v>277</v>
      </c>
      <c r="F311" s="30">
        <v>783440.28</v>
      </c>
      <c r="G311" s="30">
        <v>386629.28</v>
      </c>
      <c r="H311" s="14">
        <f t="shared" si="18"/>
        <v>49.350191695530384</v>
      </c>
    </row>
    <row r="312" spans="1:8" s="8" customFormat="1" ht="23.25" customHeight="1" x14ac:dyDescent="0.2">
      <c r="A312" s="27" t="s">
        <v>107</v>
      </c>
      <c r="B312" s="21" t="s">
        <v>51</v>
      </c>
      <c r="C312" s="16" t="s">
        <v>48</v>
      </c>
      <c r="D312" s="16" t="s">
        <v>276</v>
      </c>
      <c r="E312" s="16" t="s">
        <v>103</v>
      </c>
      <c r="F312" s="30">
        <v>3759491.74</v>
      </c>
      <c r="G312" s="30">
        <v>3509411.47</v>
      </c>
      <c r="H312" s="14">
        <f t="shared" si="18"/>
        <v>93.348029805752404</v>
      </c>
    </row>
    <row r="313" spans="1:8" s="8" customFormat="1" ht="33" customHeight="1" x14ac:dyDescent="0.2">
      <c r="A313" s="27" t="s">
        <v>289</v>
      </c>
      <c r="B313" s="21" t="s">
        <v>51</v>
      </c>
      <c r="C313" s="16" t="s">
        <v>48</v>
      </c>
      <c r="D313" s="16" t="s">
        <v>278</v>
      </c>
      <c r="E313" s="16" t="s">
        <v>80</v>
      </c>
      <c r="F313" s="30">
        <f t="shared" ref="F313:G315" si="33">F314</f>
        <v>828000</v>
      </c>
      <c r="G313" s="30">
        <f t="shared" si="33"/>
        <v>773973.2</v>
      </c>
      <c r="H313" s="14">
        <f t="shared" si="18"/>
        <v>93.475024154589363</v>
      </c>
    </row>
    <row r="314" spans="1:8" s="8" customFormat="1" ht="33.75" customHeight="1" x14ac:dyDescent="0.2">
      <c r="A314" s="27" t="s">
        <v>105</v>
      </c>
      <c r="B314" s="21" t="s">
        <v>51</v>
      </c>
      <c r="C314" s="16" t="s">
        <v>48</v>
      </c>
      <c r="D314" s="16" t="s">
        <v>278</v>
      </c>
      <c r="E314" s="16" t="s">
        <v>101</v>
      </c>
      <c r="F314" s="30">
        <f t="shared" si="33"/>
        <v>828000</v>
      </c>
      <c r="G314" s="30">
        <f t="shared" si="33"/>
        <v>773973.2</v>
      </c>
      <c r="H314" s="14">
        <f t="shared" si="18"/>
        <v>93.475024154589363</v>
      </c>
    </row>
    <row r="315" spans="1:8" s="8" customFormat="1" ht="37.5" customHeight="1" x14ac:dyDescent="0.2">
      <c r="A315" s="27" t="s">
        <v>106</v>
      </c>
      <c r="B315" s="21" t="s">
        <v>51</v>
      </c>
      <c r="C315" s="16" t="s">
        <v>48</v>
      </c>
      <c r="D315" s="16" t="s">
        <v>278</v>
      </c>
      <c r="E315" s="16" t="s">
        <v>102</v>
      </c>
      <c r="F315" s="30">
        <f t="shared" si="33"/>
        <v>828000</v>
      </c>
      <c r="G315" s="30">
        <f t="shared" si="33"/>
        <v>773973.2</v>
      </c>
      <c r="H315" s="14">
        <f t="shared" si="18"/>
        <v>93.475024154589363</v>
      </c>
    </row>
    <row r="316" spans="1:8" s="8" customFormat="1" ht="23.25" customHeight="1" x14ac:dyDescent="0.2">
      <c r="A316" s="27" t="s">
        <v>132</v>
      </c>
      <c r="B316" s="21" t="s">
        <v>51</v>
      </c>
      <c r="C316" s="16" t="s">
        <v>48</v>
      </c>
      <c r="D316" s="16" t="s">
        <v>278</v>
      </c>
      <c r="E316" s="16" t="s">
        <v>127</v>
      </c>
      <c r="F316" s="30">
        <v>828000</v>
      </c>
      <c r="G316" s="30">
        <v>773973.2</v>
      </c>
      <c r="H316" s="14">
        <f t="shared" si="18"/>
        <v>93.475024154589363</v>
      </c>
    </row>
    <row r="317" spans="1:8" s="8" customFormat="1" ht="29.25" customHeight="1" x14ac:dyDescent="0.2">
      <c r="A317" s="27" t="s">
        <v>290</v>
      </c>
      <c r="B317" s="21" t="s">
        <v>51</v>
      </c>
      <c r="C317" s="16" t="s">
        <v>48</v>
      </c>
      <c r="D317" s="16" t="s">
        <v>279</v>
      </c>
      <c r="E317" s="16" t="s">
        <v>80</v>
      </c>
      <c r="F317" s="30">
        <f t="shared" ref="F317:G319" si="34">F318</f>
        <v>88628343.560000002</v>
      </c>
      <c r="G317" s="30">
        <f t="shared" si="34"/>
        <v>88426677.790000007</v>
      </c>
      <c r="H317" s="14">
        <f t="shared" si="18"/>
        <v>99.772459055535123</v>
      </c>
    </row>
    <row r="318" spans="1:8" s="8" customFormat="1" ht="34.5" customHeight="1" x14ac:dyDescent="0.2">
      <c r="A318" s="27" t="s">
        <v>105</v>
      </c>
      <c r="B318" s="21" t="s">
        <v>51</v>
      </c>
      <c r="C318" s="16" t="s">
        <v>48</v>
      </c>
      <c r="D318" s="16" t="s">
        <v>279</v>
      </c>
      <c r="E318" s="16" t="s">
        <v>101</v>
      </c>
      <c r="F318" s="30">
        <f t="shared" si="34"/>
        <v>88628343.560000002</v>
      </c>
      <c r="G318" s="30">
        <f t="shared" si="34"/>
        <v>88426677.790000007</v>
      </c>
      <c r="H318" s="14">
        <f t="shared" si="18"/>
        <v>99.772459055535123</v>
      </c>
    </row>
    <row r="319" spans="1:8" s="8" customFormat="1" ht="34.5" customHeight="1" x14ac:dyDescent="0.2">
      <c r="A319" s="27" t="s">
        <v>106</v>
      </c>
      <c r="B319" s="21" t="s">
        <v>51</v>
      </c>
      <c r="C319" s="16" t="s">
        <v>48</v>
      </c>
      <c r="D319" s="16" t="s">
        <v>279</v>
      </c>
      <c r="E319" s="16" t="s">
        <v>102</v>
      </c>
      <c r="F319" s="30">
        <f t="shared" si="34"/>
        <v>88628343.560000002</v>
      </c>
      <c r="G319" s="30">
        <f t="shared" si="34"/>
        <v>88426677.790000007</v>
      </c>
      <c r="H319" s="14">
        <f t="shared" si="18"/>
        <v>99.772459055535123</v>
      </c>
    </row>
    <row r="320" spans="1:8" s="8" customFormat="1" ht="32.25" customHeight="1" x14ac:dyDescent="0.2">
      <c r="A320" s="27" t="s">
        <v>288</v>
      </c>
      <c r="B320" s="21" t="s">
        <v>51</v>
      </c>
      <c r="C320" s="16" t="s">
        <v>48</v>
      </c>
      <c r="D320" s="16" t="s">
        <v>279</v>
      </c>
      <c r="E320" s="16" t="s">
        <v>277</v>
      </c>
      <c r="F320" s="30">
        <v>88628343.560000002</v>
      </c>
      <c r="G320" s="30">
        <v>88426677.790000007</v>
      </c>
      <c r="H320" s="14">
        <f t="shared" si="18"/>
        <v>99.772459055535123</v>
      </c>
    </row>
    <row r="321" spans="1:8" s="8" customFormat="1" ht="42.75" customHeight="1" x14ac:dyDescent="0.2">
      <c r="A321" s="27" t="s">
        <v>291</v>
      </c>
      <c r="B321" s="21" t="s">
        <v>51</v>
      </c>
      <c r="C321" s="16" t="s">
        <v>48</v>
      </c>
      <c r="D321" s="16" t="s">
        <v>280</v>
      </c>
      <c r="E321" s="16" t="s">
        <v>80</v>
      </c>
      <c r="F321" s="30">
        <f t="shared" ref="F321:G324" si="35">F322</f>
        <v>1455438.77</v>
      </c>
      <c r="G321" s="30">
        <f t="shared" si="35"/>
        <v>1455396.28</v>
      </c>
      <c r="H321" s="14">
        <f t="shared" si="18"/>
        <v>99.997080605458933</v>
      </c>
    </row>
    <row r="322" spans="1:8" s="8" customFormat="1" ht="23.25" customHeight="1" x14ac:dyDescent="0.2">
      <c r="A322" s="27" t="s">
        <v>292</v>
      </c>
      <c r="B322" s="21" t="s">
        <v>51</v>
      </c>
      <c r="C322" s="16" t="s">
        <v>48</v>
      </c>
      <c r="D322" s="16" t="s">
        <v>281</v>
      </c>
      <c r="E322" s="16" t="s">
        <v>80</v>
      </c>
      <c r="F322" s="30">
        <f t="shared" si="35"/>
        <v>1455438.77</v>
      </c>
      <c r="G322" s="30">
        <f t="shared" si="35"/>
        <v>1455396.28</v>
      </c>
      <c r="H322" s="14">
        <f t="shared" si="18"/>
        <v>99.997080605458933</v>
      </c>
    </row>
    <row r="323" spans="1:8" s="8" customFormat="1" ht="23.25" customHeight="1" x14ac:dyDescent="0.2">
      <c r="A323" s="27" t="s">
        <v>109</v>
      </c>
      <c r="B323" s="21" t="s">
        <v>51</v>
      </c>
      <c r="C323" s="16" t="s">
        <v>48</v>
      </c>
      <c r="D323" s="16" t="s">
        <v>281</v>
      </c>
      <c r="E323" s="16" t="s">
        <v>112</v>
      </c>
      <c r="F323" s="30">
        <f t="shared" si="35"/>
        <v>1455438.77</v>
      </c>
      <c r="G323" s="30">
        <f t="shared" si="35"/>
        <v>1455396.28</v>
      </c>
      <c r="H323" s="14">
        <f t="shared" si="18"/>
        <v>99.997080605458933</v>
      </c>
    </row>
    <row r="324" spans="1:8" s="8" customFormat="1" ht="45" customHeight="1" x14ac:dyDescent="0.2">
      <c r="A324" s="27" t="s">
        <v>293</v>
      </c>
      <c r="B324" s="21" t="s">
        <v>51</v>
      </c>
      <c r="C324" s="16" t="s">
        <v>48</v>
      </c>
      <c r="D324" s="16" t="s">
        <v>281</v>
      </c>
      <c r="E324" s="16" t="s">
        <v>282</v>
      </c>
      <c r="F324" s="30">
        <f t="shared" si="35"/>
        <v>1455438.77</v>
      </c>
      <c r="G324" s="30">
        <f t="shared" si="35"/>
        <v>1455396.28</v>
      </c>
      <c r="H324" s="14">
        <f t="shared" si="18"/>
        <v>99.997080605458933</v>
      </c>
    </row>
    <row r="325" spans="1:8" s="8" customFormat="1" ht="59.25" customHeight="1" x14ac:dyDescent="0.2">
      <c r="A325" s="27" t="s">
        <v>294</v>
      </c>
      <c r="B325" s="21" t="s">
        <v>51</v>
      </c>
      <c r="C325" s="16" t="s">
        <v>48</v>
      </c>
      <c r="D325" s="16" t="s">
        <v>281</v>
      </c>
      <c r="E325" s="16" t="s">
        <v>283</v>
      </c>
      <c r="F325" s="30">
        <v>1455438.77</v>
      </c>
      <c r="G325" s="30">
        <v>1455396.28</v>
      </c>
      <c r="H325" s="14">
        <f t="shared" si="18"/>
        <v>99.997080605458933</v>
      </c>
    </row>
    <row r="326" spans="1:8" s="8" customFormat="1" ht="48" customHeight="1" x14ac:dyDescent="0.2">
      <c r="A326" s="27" t="s">
        <v>299</v>
      </c>
      <c r="B326" s="21" t="s">
        <v>51</v>
      </c>
      <c r="C326" s="16" t="s">
        <v>48</v>
      </c>
      <c r="D326" s="16" t="s">
        <v>295</v>
      </c>
      <c r="E326" s="16" t="s">
        <v>80</v>
      </c>
      <c r="F326" s="30">
        <f>F327+F333</f>
        <v>38735335.789999999</v>
      </c>
      <c r="G326" s="30">
        <f>G327+G333</f>
        <v>37941713.689999998</v>
      </c>
      <c r="H326" s="14">
        <f t="shared" si="18"/>
        <v>97.951167625595019</v>
      </c>
    </row>
    <row r="327" spans="1:8" s="8" customFormat="1" ht="40.5" customHeight="1" x14ac:dyDescent="0.2">
      <c r="A327" s="27" t="s">
        <v>300</v>
      </c>
      <c r="B327" s="21" t="s">
        <v>51</v>
      </c>
      <c r="C327" s="16" t="s">
        <v>48</v>
      </c>
      <c r="D327" s="16" t="s">
        <v>296</v>
      </c>
      <c r="E327" s="16" t="s">
        <v>80</v>
      </c>
      <c r="F327" s="30">
        <f t="shared" ref="F327:G329" si="36">F328</f>
        <v>6492876.3899999997</v>
      </c>
      <c r="G327" s="30">
        <f t="shared" si="36"/>
        <v>5706277.71</v>
      </c>
      <c r="H327" s="14">
        <f t="shared" si="18"/>
        <v>87.885204757455739</v>
      </c>
    </row>
    <row r="328" spans="1:8" s="8" customFormat="1" ht="48.75" customHeight="1" x14ac:dyDescent="0.2">
      <c r="A328" s="27" t="s">
        <v>301</v>
      </c>
      <c r="B328" s="21" t="s">
        <v>51</v>
      </c>
      <c r="C328" s="16" t="s">
        <v>48</v>
      </c>
      <c r="D328" s="16" t="s">
        <v>297</v>
      </c>
      <c r="E328" s="16" t="s">
        <v>80</v>
      </c>
      <c r="F328" s="30">
        <f t="shared" si="36"/>
        <v>6492876.3899999997</v>
      </c>
      <c r="G328" s="30">
        <f t="shared" si="36"/>
        <v>5706277.71</v>
      </c>
      <c r="H328" s="14">
        <f t="shared" si="18"/>
        <v>87.885204757455739</v>
      </c>
    </row>
    <row r="329" spans="1:8" s="8" customFormat="1" ht="39" customHeight="1" x14ac:dyDescent="0.2">
      <c r="A329" s="27" t="s">
        <v>105</v>
      </c>
      <c r="B329" s="21" t="s">
        <v>51</v>
      </c>
      <c r="C329" s="16" t="s">
        <v>48</v>
      </c>
      <c r="D329" s="16" t="s">
        <v>297</v>
      </c>
      <c r="E329" s="16" t="s">
        <v>101</v>
      </c>
      <c r="F329" s="30">
        <f t="shared" si="36"/>
        <v>6492876.3899999997</v>
      </c>
      <c r="G329" s="30">
        <f t="shared" si="36"/>
        <v>5706277.71</v>
      </c>
      <c r="H329" s="14">
        <f t="shared" si="18"/>
        <v>87.885204757455739</v>
      </c>
    </row>
    <row r="330" spans="1:8" s="8" customFormat="1" ht="40.5" customHeight="1" x14ac:dyDescent="0.2">
      <c r="A330" s="27" t="s">
        <v>106</v>
      </c>
      <c r="B330" s="21" t="s">
        <v>51</v>
      </c>
      <c r="C330" s="16" t="s">
        <v>48</v>
      </c>
      <c r="D330" s="16" t="s">
        <v>297</v>
      </c>
      <c r="E330" s="16" t="s">
        <v>102</v>
      </c>
      <c r="F330" s="30">
        <f>F331+F332</f>
        <v>6492876.3899999997</v>
      </c>
      <c r="G330" s="30">
        <f>G331+G332</f>
        <v>5706277.71</v>
      </c>
      <c r="H330" s="14">
        <f t="shared" si="18"/>
        <v>87.885204757455739</v>
      </c>
    </row>
    <row r="331" spans="1:8" s="8" customFormat="1" ht="39" customHeight="1" x14ac:dyDescent="0.2">
      <c r="A331" s="27" t="s">
        <v>288</v>
      </c>
      <c r="B331" s="21" t="s">
        <v>51</v>
      </c>
      <c r="C331" s="16" t="s">
        <v>48</v>
      </c>
      <c r="D331" s="16" t="s">
        <v>297</v>
      </c>
      <c r="E331" s="16" t="s">
        <v>277</v>
      </c>
      <c r="F331" s="30">
        <v>300000</v>
      </c>
      <c r="G331" s="30">
        <v>45343.58</v>
      </c>
      <c r="H331" s="14">
        <f t="shared" si="18"/>
        <v>15.114526666666666</v>
      </c>
    </row>
    <row r="332" spans="1:8" s="8" customFormat="1" ht="27" customHeight="1" x14ac:dyDescent="0.2">
      <c r="A332" s="27" t="s">
        <v>107</v>
      </c>
      <c r="B332" s="21" t="s">
        <v>51</v>
      </c>
      <c r="C332" s="16" t="s">
        <v>48</v>
      </c>
      <c r="D332" s="16" t="s">
        <v>297</v>
      </c>
      <c r="E332" s="16" t="s">
        <v>103</v>
      </c>
      <c r="F332" s="30">
        <v>6192876.3899999997</v>
      </c>
      <c r="G332" s="30">
        <v>5660934.1299999999</v>
      </c>
      <c r="H332" s="14">
        <f t="shared" si="18"/>
        <v>91.410416961350009</v>
      </c>
    </row>
    <row r="333" spans="1:8" s="8" customFormat="1" ht="42.75" customHeight="1" x14ac:dyDescent="0.2">
      <c r="A333" s="27" t="s">
        <v>302</v>
      </c>
      <c r="B333" s="21" t="s">
        <v>51</v>
      </c>
      <c r="C333" s="16" t="s">
        <v>48</v>
      </c>
      <c r="D333" s="16" t="s">
        <v>298</v>
      </c>
      <c r="E333" s="16" t="s">
        <v>80</v>
      </c>
      <c r="F333" s="30">
        <f t="shared" ref="F333:G335" si="37">F334</f>
        <v>32242459.399999999</v>
      </c>
      <c r="G333" s="30">
        <f t="shared" si="37"/>
        <v>32235435.98</v>
      </c>
      <c r="H333" s="14">
        <f t="shared" si="18"/>
        <v>99.978216860218808</v>
      </c>
    </row>
    <row r="334" spans="1:8" s="8" customFormat="1" ht="34.5" customHeight="1" x14ac:dyDescent="0.2">
      <c r="A334" s="27" t="s">
        <v>105</v>
      </c>
      <c r="B334" s="21" t="s">
        <v>51</v>
      </c>
      <c r="C334" s="16" t="s">
        <v>48</v>
      </c>
      <c r="D334" s="16" t="s">
        <v>298</v>
      </c>
      <c r="E334" s="16" t="s">
        <v>101</v>
      </c>
      <c r="F334" s="30">
        <f t="shared" si="37"/>
        <v>32242459.399999999</v>
      </c>
      <c r="G334" s="30">
        <f t="shared" si="37"/>
        <v>32235435.98</v>
      </c>
      <c r="H334" s="14">
        <f t="shared" si="18"/>
        <v>99.978216860218808</v>
      </c>
    </row>
    <row r="335" spans="1:8" s="8" customFormat="1" ht="38.25" customHeight="1" x14ac:dyDescent="0.2">
      <c r="A335" s="27" t="s">
        <v>106</v>
      </c>
      <c r="B335" s="21" t="s">
        <v>51</v>
      </c>
      <c r="C335" s="16" t="s">
        <v>48</v>
      </c>
      <c r="D335" s="16" t="s">
        <v>298</v>
      </c>
      <c r="E335" s="16" t="s">
        <v>102</v>
      </c>
      <c r="F335" s="30">
        <f t="shared" si="37"/>
        <v>32242459.399999999</v>
      </c>
      <c r="G335" s="30">
        <f t="shared" si="37"/>
        <v>32235435.98</v>
      </c>
      <c r="H335" s="14">
        <f t="shared" si="18"/>
        <v>99.978216860218808</v>
      </c>
    </row>
    <row r="336" spans="1:8" s="8" customFormat="1" ht="23.25" customHeight="1" x14ac:dyDescent="0.2">
      <c r="A336" s="27" t="s">
        <v>107</v>
      </c>
      <c r="B336" s="21" t="s">
        <v>51</v>
      </c>
      <c r="C336" s="16" t="s">
        <v>48</v>
      </c>
      <c r="D336" s="16" t="s">
        <v>298</v>
      </c>
      <c r="E336" s="16" t="s">
        <v>103</v>
      </c>
      <c r="F336" s="30">
        <v>32242459.399999999</v>
      </c>
      <c r="G336" s="30">
        <v>32235435.98</v>
      </c>
      <c r="H336" s="14">
        <f t="shared" si="18"/>
        <v>99.978216860218808</v>
      </c>
    </row>
    <row r="337" spans="1:8" s="8" customFormat="1" ht="26.25" customHeight="1" x14ac:dyDescent="0.2">
      <c r="A337" s="27" t="s">
        <v>20</v>
      </c>
      <c r="B337" s="21" t="s">
        <v>51</v>
      </c>
      <c r="C337" s="16" t="s">
        <v>49</v>
      </c>
      <c r="D337" s="16" t="s">
        <v>79</v>
      </c>
      <c r="E337" s="16" t="s">
        <v>80</v>
      </c>
      <c r="F337" s="30">
        <f>F338+F395+F401</f>
        <v>56878810.18</v>
      </c>
      <c r="G337" s="30">
        <f>G338+G395+G401</f>
        <v>52772688.060000002</v>
      </c>
      <c r="H337" s="14">
        <f t="shared" si="18"/>
        <v>92.780928245500093</v>
      </c>
    </row>
    <row r="338" spans="1:8" s="8" customFormat="1" ht="32.25" customHeight="1" x14ac:dyDescent="0.2">
      <c r="A338" s="27" t="s">
        <v>316</v>
      </c>
      <c r="B338" s="21" t="s">
        <v>51</v>
      </c>
      <c r="C338" s="16" t="s">
        <v>49</v>
      </c>
      <c r="D338" s="16" t="s">
        <v>303</v>
      </c>
      <c r="E338" s="16" t="s">
        <v>80</v>
      </c>
      <c r="F338" s="30">
        <f>F339</f>
        <v>52783201.200000003</v>
      </c>
      <c r="G338" s="30">
        <f>G339</f>
        <v>48706779.080000006</v>
      </c>
      <c r="H338" s="14">
        <f t="shared" si="18"/>
        <v>92.27704643271997</v>
      </c>
    </row>
    <row r="339" spans="1:8" s="8" customFormat="1" ht="26.25" customHeight="1" x14ac:dyDescent="0.2">
      <c r="A339" s="27" t="s">
        <v>317</v>
      </c>
      <c r="B339" s="21" t="s">
        <v>51</v>
      </c>
      <c r="C339" s="16" t="s">
        <v>49</v>
      </c>
      <c r="D339" s="16" t="s">
        <v>304</v>
      </c>
      <c r="E339" s="16" t="s">
        <v>80</v>
      </c>
      <c r="F339" s="30">
        <f>F340+F344+F348+F353+F357+F361+F365+F369+F373+F387+F391</f>
        <v>52783201.200000003</v>
      </c>
      <c r="G339" s="30">
        <f>G340+G344+G348+G353+G357+G361+G365+G369+G373+G387+G391</f>
        <v>48706779.080000006</v>
      </c>
      <c r="H339" s="14">
        <f t="shared" si="18"/>
        <v>92.27704643271997</v>
      </c>
    </row>
    <row r="340" spans="1:8" s="8" customFormat="1" ht="26.25" customHeight="1" x14ac:dyDescent="0.2">
      <c r="A340" s="27" t="s">
        <v>318</v>
      </c>
      <c r="B340" s="21" t="s">
        <v>51</v>
      </c>
      <c r="C340" s="16" t="s">
        <v>49</v>
      </c>
      <c r="D340" s="16" t="s">
        <v>305</v>
      </c>
      <c r="E340" s="16" t="s">
        <v>80</v>
      </c>
      <c r="F340" s="30">
        <f t="shared" ref="F340:G342" si="38">F341</f>
        <v>991545.2</v>
      </c>
      <c r="G340" s="30">
        <f t="shared" si="38"/>
        <v>991545.2</v>
      </c>
      <c r="H340" s="14">
        <f t="shared" si="18"/>
        <v>100</v>
      </c>
    </row>
    <row r="341" spans="1:8" s="8" customFormat="1" ht="33" customHeight="1" x14ac:dyDescent="0.2">
      <c r="A341" s="27" t="s">
        <v>105</v>
      </c>
      <c r="B341" s="21" t="s">
        <v>51</v>
      </c>
      <c r="C341" s="16" t="s">
        <v>49</v>
      </c>
      <c r="D341" s="16" t="s">
        <v>305</v>
      </c>
      <c r="E341" s="16" t="s">
        <v>101</v>
      </c>
      <c r="F341" s="30">
        <f t="shared" si="38"/>
        <v>991545.2</v>
      </c>
      <c r="G341" s="30">
        <f t="shared" si="38"/>
        <v>991545.2</v>
      </c>
      <c r="H341" s="14">
        <f t="shared" si="18"/>
        <v>100</v>
      </c>
    </row>
    <row r="342" spans="1:8" s="8" customFormat="1" ht="34.5" customHeight="1" x14ac:dyDescent="0.2">
      <c r="A342" s="27" t="s">
        <v>106</v>
      </c>
      <c r="B342" s="21" t="s">
        <v>51</v>
      </c>
      <c r="C342" s="16" t="s">
        <v>49</v>
      </c>
      <c r="D342" s="16" t="s">
        <v>305</v>
      </c>
      <c r="E342" s="16" t="s">
        <v>102</v>
      </c>
      <c r="F342" s="30">
        <f t="shared" si="38"/>
        <v>991545.2</v>
      </c>
      <c r="G342" s="30">
        <f t="shared" si="38"/>
        <v>991545.2</v>
      </c>
      <c r="H342" s="14">
        <f t="shared" si="18"/>
        <v>100</v>
      </c>
    </row>
    <row r="343" spans="1:8" s="8" customFormat="1" ht="26.25" customHeight="1" x14ac:dyDescent="0.2">
      <c r="A343" s="27" t="s">
        <v>107</v>
      </c>
      <c r="B343" s="21" t="s">
        <v>51</v>
      </c>
      <c r="C343" s="16" t="s">
        <v>49</v>
      </c>
      <c r="D343" s="16" t="s">
        <v>305</v>
      </c>
      <c r="E343" s="16" t="s">
        <v>103</v>
      </c>
      <c r="F343" s="30">
        <v>991545.2</v>
      </c>
      <c r="G343" s="30">
        <v>991545.2</v>
      </c>
      <c r="H343" s="14">
        <f t="shared" si="18"/>
        <v>100</v>
      </c>
    </row>
    <row r="344" spans="1:8" s="8" customFormat="1" ht="26.25" customHeight="1" x14ac:dyDescent="0.2">
      <c r="A344" s="27" t="s">
        <v>319</v>
      </c>
      <c r="B344" s="21" t="s">
        <v>51</v>
      </c>
      <c r="C344" s="16" t="s">
        <v>49</v>
      </c>
      <c r="D344" s="16" t="s">
        <v>306</v>
      </c>
      <c r="E344" s="16" t="s">
        <v>80</v>
      </c>
      <c r="F344" s="30">
        <f t="shared" ref="F344:G346" si="39">F345</f>
        <v>127873.1</v>
      </c>
      <c r="G344" s="30">
        <f t="shared" si="39"/>
        <v>127873.1</v>
      </c>
      <c r="H344" s="14">
        <f t="shared" si="18"/>
        <v>100</v>
      </c>
    </row>
    <row r="345" spans="1:8" s="8" customFormat="1" ht="32.25" customHeight="1" x14ac:dyDescent="0.2">
      <c r="A345" s="27" t="s">
        <v>105</v>
      </c>
      <c r="B345" s="21" t="s">
        <v>51</v>
      </c>
      <c r="C345" s="16" t="s">
        <v>49</v>
      </c>
      <c r="D345" s="16" t="s">
        <v>306</v>
      </c>
      <c r="E345" s="16" t="s">
        <v>101</v>
      </c>
      <c r="F345" s="30">
        <f t="shared" si="39"/>
        <v>127873.1</v>
      </c>
      <c r="G345" s="30">
        <f t="shared" si="39"/>
        <v>127873.1</v>
      </c>
      <c r="H345" s="14">
        <f t="shared" si="18"/>
        <v>100</v>
      </c>
    </row>
    <row r="346" spans="1:8" s="8" customFormat="1" ht="30.75" customHeight="1" x14ac:dyDescent="0.2">
      <c r="A346" s="27" t="s">
        <v>106</v>
      </c>
      <c r="B346" s="21" t="s">
        <v>51</v>
      </c>
      <c r="C346" s="16" t="s">
        <v>49</v>
      </c>
      <c r="D346" s="16" t="s">
        <v>306</v>
      </c>
      <c r="E346" s="16" t="s">
        <v>102</v>
      </c>
      <c r="F346" s="30">
        <f t="shared" si="39"/>
        <v>127873.1</v>
      </c>
      <c r="G346" s="30">
        <f t="shared" si="39"/>
        <v>127873.1</v>
      </c>
      <c r="H346" s="14">
        <f t="shared" si="18"/>
        <v>100</v>
      </c>
    </row>
    <row r="347" spans="1:8" s="8" customFormat="1" ht="26.25" customHeight="1" x14ac:dyDescent="0.2">
      <c r="A347" s="27" t="s">
        <v>107</v>
      </c>
      <c r="B347" s="21" t="s">
        <v>51</v>
      </c>
      <c r="C347" s="16" t="s">
        <v>49</v>
      </c>
      <c r="D347" s="16" t="s">
        <v>306</v>
      </c>
      <c r="E347" s="16" t="s">
        <v>103</v>
      </c>
      <c r="F347" s="30">
        <v>127873.1</v>
      </c>
      <c r="G347" s="30">
        <v>127873.1</v>
      </c>
      <c r="H347" s="14">
        <f t="shared" si="18"/>
        <v>100</v>
      </c>
    </row>
    <row r="348" spans="1:8" s="8" customFormat="1" ht="26.25" customHeight="1" x14ac:dyDescent="0.2">
      <c r="A348" s="27" t="s">
        <v>320</v>
      </c>
      <c r="B348" s="21" t="s">
        <v>51</v>
      </c>
      <c r="C348" s="16" t="s">
        <v>49</v>
      </c>
      <c r="D348" s="16" t="s">
        <v>307</v>
      </c>
      <c r="E348" s="16" t="s">
        <v>80</v>
      </c>
      <c r="F348" s="30">
        <f>F349</f>
        <v>5975593.5999999996</v>
      </c>
      <c r="G348" s="30">
        <f>G349</f>
        <v>5453296.6799999997</v>
      </c>
      <c r="H348" s="14">
        <f t="shared" si="18"/>
        <v>91.259497299146986</v>
      </c>
    </row>
    <row r="349" spans="1:8" s="8" customFormat="1" ht="31.5" customHeight="1" x14ac:dyDescent="0.2">
      <c r="A349" s="27" t="s">
        <v>105</v>
      </c>
      <c r="B349" s="21" t="s">
        <v>51</v>
      </c>
      <c r="C349" s="16" t="s">
        <v>49</v>
      </c>
      <c r="D349" s="16" t="s">
        <v>307</v>
      </c>
      <c r="E349" s="16" t="s">
        <v>101</v>
      </c>
      <c r="F349" s="30">
        <f>F350</f>
        <v>5975593.5999999996</v>
      </c>
      <c r="G349" s="30">
        <f>G350</f>
        <v>5453296.6799999997</v>
      </c>
      <c r="H349" s="14">
        <f t="shared" si="18"/>
        <v>91.259497299146986</v>
      </c>
    </row>
    <row r="350" spans="1:8" s="8" customFormat="1" ht="33" customHeight="1" x14ac:dyDescent="0.2">
      <c r="A350" s="27" t="s">
        <v>106</v>
      </c>
      <c r="B350" s="21" t="s">
        <v>51</v>
      </c>
      <c r="C350" s="16" t="s">
        <v>49</v>
      </c>
      <c r="D350" s="16" t="s">
        <v>307</v>
      </c>
      <c r="E350" s="16" t="s">
        <v>102</v>
      </c>
      <c r="F350" s="30">
        <f>F351+F352</f>
        <v>5975593.5999999996</v>
      </c>
      <c r="G350" s="30">
        <f>G351+G352</f>
        <v>5453296.6799999997</v>
      </c>
      <c r="H350" s="14">
        <f t="shared" si="18"/>
        <v>91.259497299146986</v>
      </c>
    </row>
    <row r="351" spans="1:8" s="8" customFormat="1" ht="26.25" customHeight="1" x14ac:dyDescent="0.2">
      <c r="A351" s="27" t="s">
        <v>107</v>
      </c>
      <c r="B351" s="21" t="s">
        <v>51</v>
      </c>
      <c r="C351" s="16" t="s">
        <v>49</v>
      </c>
      <c r="D351" s="16" t="s">
        <v>307</v>
      </c>
      <c r="E351" s="16" t="s">
        <v>103</v>
      </c>
      <c r="F351" s="30">
        <v>2475593.6</v>
      </c>
      <c r="G351" s="30">
        <v>2475450.5</v>
      </c>
      <c r="H351" s="14">
        <f t="shared" si="18"/>
        <v>99.994219568187603</v>
      </c>
    </row>
    <row r="352" spans="1:8" s="8" customFormat="1" ht="26.25" customHeight="1" x14ac:dyDescent="0.2">
      <c r="A352" s="27" t="s">
        <v>132</v>
      </c>
      <c r="B352" s="21" t="s">
        <v>51</v>
      </c>
      <c r="C352" s="16" t="s">
        <v>49</v>
      </c>
      <c r="D352" s="16" t="s">
        <v>307</v>
      </c>
      <c r="E352" s="16" t="s">
        <v>127</v>
      </c>
      <c r="F352" s="30">
        <v>3500000</v>
      </c>
      <c r="G352" s="30">
        <v>2977846.18</v>
      </c>
      <c r="H352" s="14">
        <f t="shared" si="18"/>
        <v>85.081319428571433</v>
      </c>
    </row>
    <row r="353" spans="1:8" s="8" customFormat="1" ht="26.25" customHeight="1" x14ac:dyDescent="0.2">
      <c r="A353" s="27" t="s">
        <v>321</v>
      </c>
      <c r="B353" s="21" t="s">
        <v>51</v>
      </c>
      <c r="C353" s="16" t="s">
        <v>49</v>
      </c>
      <c r="D353" s="16" t="s">
        <v>308</v>
      </c>
      <c r="E353" s="16" t="s">
        <v>80</v>
      </c>
      <c r="F353" s="30">
        <f t="shared" ref="F353:G355" si="40">F354</f>
        <v>118600.3</v>
      </c>
      <c r="G353" s="30">
        <f t="shared" si="40"/>
        <v>118600.3</v>
      </c>
      <c r="H353" s="14">
        <f t="shared" si="18"/>
        <v>100</v>
      </c>
    </row>
    <row r="354" spans="1:8" s="8" customFormat="1" ht="30" customHeight="1" x14ac:dyDescent="0.2">
      <c r="A354" s="27" t="s">
        <v>105</v>
      </c>
      <c r="B354" s="21" t="s">
        <v>51</v>
      </c>
      <c r="C354" s="16" t="s">
        <v>49</v>
      </c>
      <c r="D354" s="16" t="s">
        <v>308</v>
      </c>
      <c r="E354" s="16" t="s">
        <v>101</v>
      </c>
      <c r="F354" s="30">
        <f t="shared" si="40"/>
        <v>118600.3</v>
      </c>
      <c r="G354" s="30">
        <f t="shared" si="40"/>
        <v>118600.3</v>
      </c>
      <c r="H354" s="14">
        <f t="shared" si="18"/>
        <v>100</v>
      </c>
    </row>
    <row r="355" spans="1:8" s="8" customFormat="1" ht="33" customHeight="1" x14ac:dyDescent="0.2">
      <c r="A355" s="27" t="s">
        <v>106</v>
      </c>
      <c r="B355" s="21" t="s">
        <v>51</v>
      </c>
      <c r="C355" s="16" t="s">
        <v>49</v>
      </c>
      <c r="D355" s="16" t="s">
        <v>308</v>
      </c>
      <c r="E355" s="16" t="s">
        <v>102</v>
      </c>
      <c r="F355" s="30">
        <f t="shared" si="40"/>
        <v>118600.3</v>
      </c>
      <c r="G355" s="30">
        <f t="shared" si="40"/>
        <v>118600.3</v>
      </c>
      <c r="H355" s="14">
        <f t="shared" si="18"/>
        <v>100</v>
      </c>
    </row>
    <row r="356" spans="1:8" s="8" customFormat="1" ht="26.25" customHeight="1" x14ac:dyDescent="0.2">
      <c r="A356" s="27" t="s">
        <v>107</v>
      </c>
      <c r="B356" s="21" t="s">
        <v>51</v>
      </c>
      <c r="C356" s="16" t="s">
        <v>49</v>
      </c>
      <c r="D356" s="16" t="s">
        <v>308</v>
      </c>
      <c r="E356" s="16" t="s">
        <v>103</v>
      </c>
      <c r="F356" s="30">
        <v>118600.3</v>
      </c>
      <c r="G356" s="30">
        <v>118600.3</v>
      </c>
      <c r="H356" s="14">
        <f t="shared" si="18"/>
        <v>100</v>
      </c>
    </row>
    <row r="357" spans="1:8" s="8" customFormat="1" ht="26.25" customHeight="1" x14ac:dyDescent="0.2">
      <c r="A357" s="27" t="s">
        <v>322</v>
      </c>
      <c r="B357" s="21" t="s">
        <v>51</v>
      </c>
      <c r="C357" s="16" t="s">
        <v>49</v>
      </c>
      <c r="D357" s="16" t="s">
        <v>309</v>
      </c>
      <c r="E357" s="16" t="s">
        <v>80</v>
      </c>
      <c r="F357" s="30">
        <f t="shared" ref="F357:G359" si="41">F358</f>
        <v>200000</v>
      </c>
      <c r="G357" s="30">
        <f t="shared" si="41"/>
        <v>152535.88</v>
      </c>
      <c r="H357" s="14">
        <f t="shared" si="18"/>
        <v>76.267939999999996</v>
      </c>
    </row>
    <row r="358" spans="1:8" s="8" customFormat="1" ht="33" customHeight="1" x14ac:dyDescent="0.2">
      <c r="A358" s="27" t="s">
        <v>105</v>
      </c>
      <c r="B358" s="21" t="s">
        <v>51</v>
      </c>
      <c r="C358" s="16" t="s">
        <v>49</v>
      </c>
      <c r="D358" s="16" t="s">
        <v>309</v>
      </c>
      <c r="E358" s="16" t="s">
        <v>101</v>
      </c>
      <c r="F358" s="30">
        <f t="shared" si="41"/>
        <v>200000</v>
      </c>
      <c r="G358" s="30">
        <f t="shared" si="41"/>
        <v>152535.88</v>
      </c>
      <c r="H358" s="14">
        <f t="shared" si="18"/>
        <v>76.267939999999996</v>
      </c>
    </row>
    <row r="359" spans="1:8" s="8" customFormat="1" ht="31.5" customHeight="1" x14ac:dyDescent="0.2">
      <c r="A359" s="27" t="s">
        <v>106</v>
      </c>
      <c r="B359" s="21" t="s">
        <v>51</v>
      </c>
      <c r="C359" s="16" t="s">
        <v>49</v>
      </c>
      <c r="D359" s="16" t="s">
        <v>309</v>
      </c>
      <c r="E359" s="16" t="s">
        <v>102</v>
      </c>
      <c r="F359" s="30">
        <f t="shared" si="41"/>
        <v>200000</v>
      </c>
      <c r="G359" s="30">
        <f t="shared" si="41"/>
        <v>152535.88</v>
      </c>
      <c r="H359" s="14">
        <f t="shared" si="18"/>
        <v>76.267939999999996</v>
      </c>
    </row>
    <row r="360" spans="1:8" s="8" customFormat="1" ht="26.25" customHeight="1" x14ac:dyDescent="0.2">
      <c r="A360" s="27" t="s">
        <v>107</v>
      </c>
      <c r="B360" s="21" t="s">
        <v>51</v>
      </c>
      <c r="C360" s="16" t="s">
        <v>49</v>
      </c>
      <c r="D360" s="16" t="s">
        <v>309</v>
      </c>
      <c r="E360" s="16" t="s">
        <v>103</v>
      </c>
      <c r="F360" s="30">
        <v>200000</v>
      </c>
      <c r="G360" s="30">
        <v>152535.88</v>
      </c>
      <c r="H360" s="14">
        <f t="shared" si="18"/>
        <v>76.267939999999996</v>
      </c>
    </row>
    <row r="361" spans="1:8" s="8" customFormat="1" ht="26.25" customHeight="1" x14ac:dyDescent="0.2">
      <c r="A361" s="27" t="s">
        <v>323</v>
      </c>
      <c r="B361" s="21" t="s">
        <v>51</v>
      </c>
      <c r="C361" s="16" t="s">
        <v>49</v>
      </c>
      <c r="D361" s="16" t="s">
        <v>310</v>
      </c>
      <c r="E361" s="16" t="s">
        <v>80</v>
      </c>
      <c r="F361" s="30">
        <f t="shared" ref="F361:G363" si="42">F362</f>
        <v>3001196.92</v>
      </c>
      <c r="G361" s="30">
        <f t="shared" si="42"/>
        <v>2984010.11</v>
      </c>
      <c r="H361" s="14">
        <f t="shared" si="18"/>
        <v>99.427334811472477</v>
      </c>
    </row>
    <row r="362" spans="1:8" s="8" customFormat="1" ht="33" customHeight="1" x14ac:dyDescent="0.2">
      <c r="A362" s="27" t="s">
        <v>105</v>
      </c>
      <c r="B362" s="21" t="s">
        <v>51</v>
      </c>
      <c r="C362" s="16" t="s">
        <v>49</v>
      </c>
      <c r="D362" s="16" t="s">
        <v>310</v>
      </c>
      <c r="E362" s="16" t="s">
        <v>101</v>
      </c>
      <c r="F362" s="30">
        <f t="shared" si="42"/>
        <v>3001196.92</v>
      </c>
      <c r="G362" s="30">
        <f t="shared" si="42"/>
        <v>2984010.11</v>
      </c>
      <c r="H362" s="14">
        <f t="shared" si="18"/>
        <v>99.427334811472477</v>
      </c>
    </row>
    <row r="363" spans="1:8" s="8" customFormat="1" ht="33.75" customHeight="1" x14ac:dyDescent="0.2">
      <c r="A363" s="27" t="s">
        <v>106</v>
      </c>
      <c r="B363" s="21" t="s">
        <v>51</v>
      </c>
      <c r="C363" s="16" t="s">
        <v>49</v>
      </c>
      <c r="D363" s="16" t="s">
        <v>310</v>
      </c>
      <c r="E363" s="16" t="s">
        <v>102</v>
      </c>
      <c r="F363" s="30">
        <f t="shared" si="42"/>
        <v>3001196.92</v>
      </c>
      <c r="G363" s="30">
        <f t="shared" si="42"/>
        <v>2984010.11</v>
      </c>
      <c r="H363" s="14">
        <f t="shared" si="18"/>
        <v>99.427334811472477</v>
      </c>
    </row>
    <row r="364" spans="1:8" s="8" customFormat="1" ht="26.25" customHeight="1" x14ac:dyDescent="0.2">
      <c r="A364" s="27" t="s">
        <v>107</v>
      </c>
      <c r="B364" s="21" t="s">
        <v>51</v>
      </c>
      <c r="C364" s="16" t="s">
        <v>49</v>
      </c>
      <c r="D364" s="16" t="s">
        <v>310</v>
      </c>
      <c r="E364" s="16" t="s">
        <v>103</v>
      </c>
      <c r="F364" s="30">
        <v>3001196.92</v>
      </c>
      <c r="G364" s="30">
        <v>2984010.11</v>
      </c>
      <c r="H364" s="14">
        <f t="shared" si="18"/>
        <v>99.427334811472477</v>
      </c>
    </row>
    <row r="365" spans="1:8" s="8" customFormat="1" ht="26.25" customHeight="1" x14ac:dyDescent="0.2">
      <c r="A365" s="27" t="s">
        <v>324</v>
      </c>
      <c r="B365" s="21" t="s">
        <v>51</v>
      </c>
      <c r="C365" s="16" t="s">
        <v>49</v>
      </c>
      <c r="D365" s="16" t="s">
        <v>311</v>
      </c>
      <c r="E365" s="16" t="s">
        <v>80</v>
      </c>
      <c r="F365" s="30">
        <f t="shared" ref="F365:G367" si="43">F366</f>
        <v>20000</v>
      </c>
      <c r="G365" s="30">
        <f t="shared" si="43"/>
        <v>20000</v>
      </c>
      <c r="H365" s="14">
        <f t="shared" si="18"/>
        <v>100</v>
      </c>
    </row>
    <row r="366" spans="1:8" s="8" customFormat="1" ht="30.75" customHeight="1" x14ac:dyDescent="0.2">
      <c r="A366" s="27" t="s">
        <v>105</v>
      </c>
      <c r="B366" s="21" t="s">
        <v>51</v>
      </c>
      <c r="C366" s="16" t="s">
        <v>49</v>
      </c>
      <c r="D366" s="16" t="s">
        <v>311</v>
      </c>
      <c r="E366" s="16" t="s">
        <v>101</v>
      </c>
      <c r="F366" s="30">
        <f t="shared" si="43"/>
        <v>20000</v>
      </c>
      <c r="G366" s="30">
        <f t="shared" si="43"/>
        <v>20000</v>
      </c>
      <c r="H366" s="14">
        <f t="shared" si="18"/>
        <v>100</v>
      </c>
    </row>
    <row r="367" spans="1:8" s="8" customFormat="1" ht="33" customHeight="1" x14ac:dyDescent="0.2">
      <c r="A367" s="27" t="s">
        <v>106</v>
      </c>
      <c r="B367" s="21" t="s">
        <v>51</v>
      </c>
      <c r="C367" s="16" t="s">
        <v>49</v>
      </c>
      <c r="D367" s="16" t="s">
        <v>311</v>
      </c>
      <c r="E367" s="16" t="s">
        <v>102</v>
      </c>
      <c r="F367" s="30">
        <f t="shared" si="43"/>
        <v>20000</v>
      </c>
      <c r="G367" s="30">
        <f t="shared" si="43"/>
        <v>20000</v>
      </c>
      <c r="H367" s="14">
        <f t="shared" si="18"/>
        <v>100</v>
      </c>
    </row>
    <row r="368" spans="1:8" s="8" customFormat="1" ht="26.25" customHeight="1" x14ac:dyDescent="0.2">
      <c r="A368" s="27" t="s">
        <v>107</v>
      </c>
      <c r="B368" s="21" t="s">
        <v>51</v>
      </c>
      <c r="C368" s="16" t="s">
        <v>49</v>
      </c>
      <c r="D368" s="16" t="s">
        <v>311</v>
      </c>
      <c r="E368" s="16" t="s">
        <v>103</v>
      </c>
      <c r="F368" s="30">
        <v>20000</v>
      </c>
      <c r="G368" s="30">
        <v>20000</v>
      </c>
      <c r="H368" s="14">
        <f t="shared" si="18"/>
        <v>100</v>
      </c>
    </row>
    <row r="369" spans="1:8" s="8" customFormat="1" ht="30.75" customHeight="1" x14ac:dyDescent="0.2">
      <c r="A369" s="27" t="s">
        <v>201</v>
      </c>
      <c r="B369" s="21" t="s">
        <v>51</v>
      </c>
      <c r="C369" s="16" t="s">
        <v>49</v>
      </c>
      <c r="D369" s="16" t="s">
        <v>312</v>
      </c>
      <c r="E369" s="16" t="s">
        <v>80</v>
      </c>
      <c r="F369" s="30">
        <f t="shared" ref="F369:G371" si="44">F370</f>
        <v>2688491.6</v>
      </c>
      <c r="G369" s="30">
        <f t="shared" si="44"/>
        <v>2553280.64</v>
      </c>
      <c r="H369" s="14">
        <f t="shared" si="18"/>
        <v>94.970750141082831</v>
      </c>
    </row>
    <row r="370" spans="1:8" s="8" customFormat="1" ht="33" customHeight="1" x14ac:dyDescent="0.2">
      <c r="A370" s="27" t="s">
        <v>105</v>
      </c>
      <c r="B370" s="21" t="s">
        <v>51</v>
      </c>
      <c r="C370" s="16" t="s">
        <v>49</v>
      </c>
      <c r="D370" s="16" t="s">
        <v>312</v>
      </c>
      <c r="E370" s="16" t="s">
        <v>101</v>
      </c>
      <c r="F370" s="30">
        <f t="shared" si="44"/>
        <v>2688491.6</v>
      </c>
      <c r="G370" s="30">
        <f t="shared" si="44"/>
        <v>2553280.64</v>
      </c>
      <c r="H370" s="14">
        <f t="shared" si="18"/>
        <v>94.970750141082831</v>
      </c>
    </row>
    <row r="371" spans="1:8" s="8" customFormat="1" ht="26.25" customHeight="1" x14ac:dyDescent="0.2">
      <c r="A371" s="27" t="s">
        <v>106</v>
      </c>
      <c r="B371" s="21" t="s">
        <v>51</v>
      </c>
      <c r="C371" s="16" t="s">
        <v>49</v>
      </c>
      <c r="D371" s="16" t="s">
        <v>312</v>
      </c>
      <c r="E371" s="16" t="s">
        <v>102</v>
      </c>
      <c r="F371" s="30">
        <f t="shared" si="44"/>
        <v>2688491.6</v>
      </c>
      <c r="G371" s="30">
        <f t="shared" si="44"/>
        <v>2553280.64</v>
      </c>
      <c r="H371" s="14">
        <f t="shared" si="18"/>
        <v>94.970750141082831</v>
      </c>
    </row>
    <row r="372" spans="1:8" s="8" customFormat="1" ht="26.25" customHeight="1" x14ac:dyDescent="0.2">
      <c r="A372" s="27" t="s">
        <v>107</v>
      </c>
      <c r="B372" s="21" t="s">
        <v>51</v>
      </c>
      <c r="C372" s="16" t="s">
        <v>49</v>
      </c>
      <c r="D372" s="16" t="s">
        <v>312</v>
      </c>
      <c r="E372" s="16" t="s">
        <v>103</v>
      </c>
      <c r="F372" s="30">
        <v>2688491.6</v>
      </c>
      <c r="G372" s="30">
        <v>2553280.64</v>
      </c>
      <c r="H372" s="14">
        <f t="shared" si="18"/>
        <v>94.970750141082831</v>
      </c>
    </row>
    <row r="373" spans="1:8" s="8" customFormat="1" ht="40.5" customHeight="1" x14ac:dyDescent="0.2">
      <c r="A373" s="27" t="s">
        <v>325</v>
      </c>
      <c r="B373" s="21" t="s">
        <v>51</v>
      </c>
      <c r="C373" s="16" t="s">
        <v>49</v>
      </c>
      <c r="D373" s="16" t="s">
        <v>313</v>
      </c>
      <c r="E373" s="16" t="s">
        <v>80</v>
      </c>
      <c r="F373" s="30">
        <f>F374+F378+F382</f>
        <v>34480206.07</v>
      </c>
      <c r="G373" s="30">
        <f>G374+G378+G382</f>
        <v>31125942.759999998</v>
      </c>
      <c r="H373" s="14">
        <f t="shared" si="18"/>
        <v>90.271916289623249</v>
      </c>
    </row>
    <row r="374" spans="1:8" s="8" customFormat="1" ht="57.75" customHeight="1" x14ac:dyDescent="0.2">
      <c r="A374" s="27" t="s">
        <v>91</v>
      </c>
      <c r="B374" s="21" t="s">
        <v>51</v>
      </c>
      <c r="C374" s="16" t="s">
        <v>49</v>
      </c>
      <c r="D374" s="16" t="s">
        <v>313</v>
      </c>
      <c r="E374" s="16" t="s">
        <v>82</v>
      </c>
      <c r="F374" s="30">
        <f>F375</f>
        <v>22277808.07</v>
      </c>
      <c r="G374" s="30">
        <f>G375</f>
        <v>21083657.449999999</v>
      </c>
      <c r="H374" s="14">
        <f t="shared" si="18"/>
        <v>94.639730191373346</v>
      </c>
    </row>
    <row r="375" spans="1:8" s="8" customFormat="1" ht="26.25" customHeight="1" x14ac:dyDescent="0.2">
      <c r="A375" s="27" t="s">
        <v>182</v>
      </c>
      <c r="B375" s="21" t="s">
        <v>51</v>
      </c>
      <c r="C375" s="16" t="s">
        <v>49</v>
      </c>
      <c r="D375" s="16" t="s">
        <v>313</v>
      </c>
      <c r="E375" s="16" t="s">
        <v>166</v>
      </c>
      <c r="F375" s="30">
        <f>F376+F377</f>
        <v>22277808.07</v>
      </c>
      <c r="G375" s="30">
        <f>G376+G377</f>
        <v>21083657.449999999</v>
      </c>
      <c r="H375" s="14">
        <f t="shared" si="18"/>
        <v>94.639730191373346</v>
      </c>
    </row>
    <row r="376" spans="1:8" s="8" customFormat="1" ht="26.25" customHeight="1" x14ac:dyDescent="0.2">
      <c r="A376" s="27" t="s">
        <v>183</v>
      </c>
      <c r="B376" s="21" t="s">
        <v>51</v>
      </c>
      <c r="C376" s="16" t="s">
        <v>49</v>
      </c>
      <c r="D376" s="16" t="s">
        <v>313</v>
      </c>
      <c r="E376" s="16" t="s">
        <v>167</v>
      </c>
      <c r="F376" s="30">
        <v>17110451.670000002</v>
      </c>
      <c r="G376" s="30">
        <v>16221982.310000001</v>
      </c>
      <c r="H376" s="14">
        <f t="shared" si="18"/>
        <v>94.807446482796436</v>
      </c>
    </row>
    <row r="377" spans="1:8" s="8" customFormat="1" ht="44.25" customHeight="1" x14ac:dyDescent="0.2">
      <c r="A377" s="27" t="s">
        <v>185</v>
      </c>
      <c r="B377" s="21" t="s">
        <v>51</v>
      </c>
      <c r="C377" s="16" t="s">
        <v>49</v>
      </c>
      <c r="D377" s="16" t="s">
        <v>313</v>
      </c>
      <c r="E377" s="16" t="s">
        <v>169</v>
      </c>
      <c r="F377" s="30">
        <v>5167356.4000000004</v>
      </c>
      <c r="G377" s="30">
        <v>4861675.1399999997</v>
      </c>
      <c r="H377" s="14">
        <f t="shared" si="18"/>
        <v>94.084378232552325</v>
      </c>
    </row>
    <row r="378" spans="1:8" s="8" customFormat="1" ht="31.5" customHeight="1" x14ac:dyDescent="0.2">
      <c r="A378" s="27" t="s">
        <v>105</v>
      </c>
      <c r="B378" s="21" t="s">
        <v>51</v>
      </c>
      <c r="C378" s="16" t="s">
        <v>49</v>
      </c>
      <c r="D378" s="16" t="s">
        <v>313</v>
      </c>
      <c r="E378" s="16" t="s">
        <v>101</v>
      </c>
      <c r="F378" s="30">
        <f>F379</f>
        <v>12089977</v>
      </c>
      <c r="G378" s="30">
        <f>G379</f>
        <v>9941665.5</v>
      </c>
      <c r="H378" s="14">
        <f t="shared" si="18"/>
        <v>82.230640306429038</v>
      </c>
    </row>
    <row r="379" spans="1:8" s="8" customFormat="1" ht="36.75" customHeight="1" x14ac:dyDescent="0.2">
      <c r="A379" s="27" t="s">
        <v>106</v>
      </c>
      <c r="B379" s="21" t="s">
        <v>51</v>
      </c>
      <c r="C379" s="16" t="s">
        <v>49</v>
      </c>
      <c r="D379" s="16" t="s">
        <v>313</v>
      </c>
      <c r="E379" s="16" t="s">
        <v>102</v>
      </c>
      <c r="F379" s="30">
        <f>F380+F381</f>
        <v>12089977</v>
      </c>
      <c r="G379" s="30">
        <f>G380+G381</f>
        <v>9941665.5</v>
      </c>
      <c r="H379" s="14">
        <f t="shared" si="18"/>
        <v>82.230640306429038</v>
      </c>
    </row>
    <row r="380" spans="1:8" s="8" customFormat="1" ht="26.25" customHeight="1" x14ac:dyDescent="0.2">
      <c r="A380" s="27" t="s">
        <v>107</v>
      </c>
      <c r="B380" s="21" t="s">
        <v>51</v>
      </c>
      <c r="C380" s="16" t="s">
        <v>49</v>
      </c>
      <c r="D380" s="16" t="s">
        <v>313</v>
      </c>
      <c r="E380" s="16" t="s">
        <v>103</v>
      </c>
      <c r="F380" s="30">
        <v>10513450</v>
      </c>
      <c r="G380" s="30">
        <v>8603356.6199999992</v>
      </c>
      <c r="H380" s="14">
        <f t="shared" si="18"/>
        <v>81.831906938255273</v>
      </c>
    </row>
    <row r="381" spans="1:8" s="8" customFormat="1" ht="26.25" customHeight="1" x14ac:dyDescent="0.2">
      <c r="A381" s="27" t="s">
        <v>132</v>
      </c>
      <c r="B381" s="21" t="s">
        <v>51</v>
      </c>
      <c r="C381" s="16" t="s">
        <v>49</v>
      </c>
      <c r="D381" s="16" t="s">
        <v>313</v>
      </c>
      <c r="E381" s="16" t="s">
        <v>127</v>
      </c>
      <c r="F381" s="30">
        <v>1576527</v>
      </c>
      <c r="G381" s="30">
        <v>1338308.8799999999</v>
      </c>
      <c r="H381" s="14">
        <f t="shared" si="18"/>
        <v>84.88968980550284</v>
      </c>
    </row>
    <row r="382" spans="1:8" s="8" customFormat="1" ht="26.25" customHeight="1" x14ac:dyDescent="0.2">
      <c r="A382" s="27" t="s">
        <v>109</v>
      </c>
      <c r="B382" s="21" t="s">
        <v>51</v>
      </c>
      <c r="C382" s="16" t="s">
        <v>49</v>
      </c>
      <c r="D382" s="16" t="s">
        <v>313</v>
      </c>
      <c r="E382" s="16" t="s">
        <v>112</v>
      </c>
      <c r="F382" s="30">
        <f>F383</f>
        <v>112421</v>
      </c>
      <c r="G382" s="30">
        <f>G383</f>
        <v>100619.81</v>
      </c>
      <c r="H382" s="14">
        <f t="shared" si="18"/>
        <v>89.502681883278029</v>
      </c>
    </row>
    <row r="383" spans="1:8" s="8" customFormat="1" ht="26.25" customHeight="1" x14ac:dyDescent="0.2">
      <c r="A383" s="27" t="s">
        <v>177</v>
      </c>
      <c r="B383" s="21" t="s">
        <v>51</v>
      </c>
      <c r="C383" s="16" t="s">
        <v>49</v>
      </c>
      <c r="D383" s="16" t="s">
        <v>313</v>
      </c>
      <c r="E383" s="16" t="s">
        <v>161</v>
      </c>
      <c r="F383" s="30">
        <f>F384+F385+F386</f>
        <v>112421</v>
      </c>
      <c r="G383" s="30">
        <f>G384+G385+G386</f>
        <v>100619.81</v>
      </c>
      <c r="H383" s="14">
        <f t="shared" si="18"/>
        <v>89.502681883278029</v>
      </c>
    </row>
    <row r="384" spans="1:8" s="8" customFormat="1" ht="26.25" customHeight="1" x14ac:dyDescent="0.2">
      <c r="A384" s="27" t="s">
        <v>186</v>
      </c>
      <c r="B384" s="21" t="s">
        <v>51</v>
      </c>
      <c r="C384" s="16" t="s">
        <v>49</v>
      </c>
      <c r="D384" s="16" t="s">
        <v>313</v>
      </c>
      <c r="E384" s="16" t="s">
        <v>170</v>
      </c>
      <c r="F384" s="30">
        <v>1853</v>
      </c>
      <c r="G384" s="30">
        <v>1831.4</v>
      </c>
      <c r="H384" s="14">
        <f t="shared" si="18"/>
        <v>98.834322719913658</v>
      </c>
    </row>
    <row r="385" spans="1:8" s="8" customFormat="1" ht="26.25" customHeight="1" x14ac:dyDescent="0.2">
      <c r="A385" s="27" t="s">
        <v>187</v>
      </c>
      <c r="B385" s="21" t="s">
        <v>51</v>
      </c>
      <c r="C385" s="16" t="s">
        <v>49</v>
      </c>
      <c r="D385" s="16" t="s">
        <v>313</v>
      </c>
      <c r="E385" s="16" t="s">
        <v>171</v>
      </c>
      <c r="F385" s="30">
        <v>81468</v>
      </c>
      <c r="G385" s="30">
        <v>69689</v>
      </c>
      <c r="H385" s="14">
        <f t="shared" si="18"/>
        <v>85.541562331222082</v>
      </c>
    </row>
    <row r="386" spans="1:8" s="8" customFormat="1" ht="26.25" customHeight="1" x14ac:dyDescent="0.2">
      <c r="A386" s="27" t="s">
        <v>178</v>
      </c>
      <c r="B386" s="21" t="s">
        <v>51</v>
      </c>
      <c r="C386" s="16" t="s">
        <v>49</v>
      </c>
      <c r="D386" s="16" t="s">
        <v>313</v>
      </c>
      <c r="E386" s="16" t="s">
        <v>162</v>
      </c>
      <c r="F386" s="30">
        <v>29100</v>
      </c>
      <c r="G386" s="30">
        <v>29099.41</v>
      </c>
      <c r="H386" s="14">
        <f t="shared" si="18"/>
        <v>99.997972508591062</v>
      </c>
    </row>
    <row r="387" spans="1:8" s="8" customFormat="1" ht="42.75" customHeight="1" x14ac:dyDescent="0.2">
      <c r="A387" s="27" t="s">
        <v>326</v>
      </c>
      <c r="B387" s="21" t="s">
        <v>51</v>
      </c>
      <c r="C387" s="16" t="s">
        <v>49</v>
      </c>
      <c r="D387" s="16" t="s">
        <v>314</v>
      </c>
      <c r="E387" s="16" t="s">
        <v>80</v>
      </c>
      <c r="F387" s="30">
        <f t="shared" ref="F387:G389" si="45">F388</f>
        <v>3030303.03</v>
      </c>
      <c r="G387" s="30">
        <f t="shared" si="45"/>
        <v>3030303.03</v>
      </c>
      <c r="H387" s="14">
        <f t="shared" si="18"/>
        <v>100</v>
      </c>
    </row>
    <row r="388" spans="1:8" s="8" customFormat="1" ht="38.25" customHeight="1" x14ac:dyDescent="0.2">
      <c r="A388" s="27" t="s">
        <v>105</v>
      </c>
      <c r="B388" s="21" t="s">
        <v>51</v>
      </c>
      <c r="C388" s="16" t="s">
        <v>49</v>
      </c>
      <c r="D388" s="16" t="s">
        <v>314</v>
      </c>
      <c r="E388" s="16" t="s">
        <v>101</v>
      </c>
      <c r="F388" s="30">
        <f t="shared" si="45"/>
        <v>3030303.03</v>
      </c>
      <c r="G388" s="30">
        <f t="shared" si="45"/>
        <v>3030303.03</v>
      </c>
      <c r="H388" s="14">
        <f t="shared" si="18"/>
        <v>100</v>
      </c>
    </row>
    <row r="389" spans="1:8" s="8" customFormat="1" ht="34.5" customHeight="1" x14ac:dyDescent="0.2">
      <c r="A389" s="27" t="s">
        <v>106</v>
      </c>
      <c r="B389" s="21" t="s">
        <v>51</v>
      </c>
      <c r="C389" s="16" t="s">
        <v>49</v>
      </c>
      <c r="D389" s="16" t="s">
        <v>314</v>
      </c>
      <c r="E389" s="16" t="s">
        <v>102</v>
      </c>
      <c r="F389" s="30">
        <f t="shared" si="45"/>
        <v>3030303.03</v>
      </c>
      <c r="G389" s="30">
        <f t="shared" si="45"/>
        <v>3030303.03</v>
      </c>
      <c r="H389" s="14">
        <f t="shared" si="18"/>
        <v>100</v>
      </c>
    </row>
    <row r="390" spans="1:8" s="8" customFormat="1" ht="26.25" customHeight="1" x14ac:dyDescent="0.2">
      <c r="A390" s="27" t="s">
        <v>107</v>
      </c>
      <c r="B390" s="21" t="s">
        <v>51</v>
      </c>
      <c r="C390" s="16" t="s">
        <v>49</v>
      </c>
      <c r="D390" s="16" t="s">
        <v>314</v>
      </c>
      <c r="E390" s="16" t="s">
        <v>103</v>
      </c>
      <c r="F390" s="30">
        <v>3030303.03</v>
      </c>
      <c r="G390" s="30">
        <v>3030303.03</v>
      </c>
      <c r="H390" s="14">
        <f t="shared" si="18"/>
        <v>100</v>
      </c>
    </row>
    <row r="391" spans="1:8" s="8" customFormat="1" ht="45" customHeight="1" x14ac:dyDescent="0.2">
      <c r="A391" s="27" t="s">
        <v>327</v>
      </c>
      <c r="B391" s="21" t="s">
        <v>51</v>
      </c>
      <c r="C391" s="16" t="s">
        <v>49</v>
      </c>
      <c r="D391" s="16" t="s">
        <v>315</v>
      </c>
      <c r="E391" s="16" t="s">
        <v>80</v>
      </c>
      <c r="F391" s="30">
        <f t="shared" ref="F391:G393" si="46">F392</f>
        <v>2149391.38</v>
      </c>
      <c r="G391" s="30">
        <f t="shared" si="46"/>
        <v>2149391.38</v>
      </c>
      <c r="H391" s="14">
        <f t="shared" si="18"/>
        <v>100</v>
      </c>
    </row>
    <row r="392" spans="1:8" s="8" customFormat="1" ht="32.25" customHeight="1" x14ac:dyDescent="0.2">
      <c r="A392" s="27" t="s">
        <v>105</v>
      </c>
      <c r="B392" s="21" t="s">
        <v>51</v>
      </c>
      <c r="C392" s="16" t="s">
        <v>49</v>
      </c>
      <c r="D392" s="16" t="s">
        <v>315</v>
      </c>
      <c r="E392" s="16" t="s">
        <v>101</v>
      </c>
      <c r="F392" s="30">
        <f t="shared" si="46"/>
        <v>2149391.38</v>
      </c>
      <c r="G392" s="30">
        <f t="shared" si="46"/>
        <v>2149391.38</v>
      </c>
      <c r="H392" s="14">
        <f t="shared" si="18"/>
        <v>100</v>
      </c>
    </row>
    <row r="393" spans="1:8" s="8" customFormat="1" ht="34.5" customHeight="1" x14ac:dyDescent="0.2">
      <c r="A393" s="27" t="s">
        <v>106</v>
      </c>
      <c r="B393" s="21" t="s">
        <v>51</v>
      </c>
      <c r="C393" s="16" t="s">
        <v>49</v>
      </c>
      <c r="D393" s="16" t="s">
        <v>315</v>
      </c>
      <c r="E393" s="16" t="s">
        <v>102</v>
      </c>
      <c r="F393" s="30">
        <f t="shared" si="46"/>
        <v>2149391.38</v>
      </c>
      <c r="G393" s="30">
        <f t="shared" si="46"/>
        <v>2149391.38</v>
      </c>
      <c r="H393" s="14">
        <f t="shared" si="18"/>
        <v>100</v>
      </c>
    </row>
    <row r="394" spans="1:8" s="8" customFormat="1" ht="26.25" customHeight="1" x14ac:dyDescent="0.2">
      <c r="A394" s="27" t="s">
        <v>107</v>
      </c>
      <c r="B394" s="21" t="s">
        <v>51</v>
      </c>
      <c r="C394" s="16" t="s">
        <v>49</v>
      </c>
      <c r="D394" s="16" t="s">
        <v>315</v>
      </c>
      <c r="E394" s="16" t="s">
        <v>103</v>
      </c>
      <c r="F394" s="30">
        <v>2149391.38</v>
      </c>
      <c r="G394" s="30">
        <v>2149391.38</v>
      </c>
      <c r="H394" s="14">
        <f t="shared" si="18"/>
        <v>100</v>
      </c>
    </row>
    <row r="395" spans="1:8" s="8" customFormat="1" ht="53.25" customHeight="1" x14ac:dyDescent="0.2">
      <c r="A395" s="27" t="s">
        <v>336</v>
      </c>
      <c r="B395" s="21" t="s">
        <v>51</v>
      </c>
      <c r="C395" s="16" t="s">
        <v>49</v>
      </c>
      <c r="D395" s="16" t="s">
        <v>328</v>
      </c>
      <c r="E395" s="16" t="s">
        <v>80</v>
      </c>
      <c r="F395" s="30">
        <f t="shared" ref="F395:G399" si="47">F396</f>
        <v>29700</v>
      </c>
      <c r="G395" s="30">
        <f t="shared" si="47"/>
        <v>0</v>
      </c>
      <c r="H395" s="14">
        <f t="shared" si="18"/>
        <v>0</v>
      </c>
    </row>
    <row r="396" spans="1:8" s="8" customFormat="1" ht="31.5" customHeight="1" x14ac:dyDescent="0.2">
      <c r="A396" s="27" t="s">
        <v>337</v>
      </c>
      <c r="B396" s="21" t="s">
        <v>51</v>
      </c>
      <c r="C396" s="16" t="s">
        <v>49</v>
      </c>
      <c r="D396" s="16" t="s">
        <v>329</v>
      </c>
      <c r="E396" s="16" t="s">
        <v>80</v>
      </c>
      <c r="F396" s="30">
        <f t="shared" si="47"/>
        <v>29700</v>
      </c>
      <c r="G396" s="30">
        <f t="shared" si="47"/>
        <v>0</v>
      </c>
      <c r="H396" s="14">
        <f t="shared" si="18"/>
        <v>0</v>
      </c>
    </row>
    <row r="397" spans="1:8" s="8" customFormat="1" ht="26.25" customHeight="1" x14ac:dyDescent="0.2">
      <c r="A397" s="27" t="s">
        <v>338</v>
      </c>
      <c r="B397" s="21" t="s">
        <v>51</v>
      </c>
      <c r="C397" s="16" t="s">
        <v>49</v>
      </c>
      <c r="D397" s="16" t="s">
        <v>330</v>
      </c>
      <c r="E397" s="16" t="s">
        <v>80</v>
      </c>
      <c r="F397" s="30">
        <f t="shared" si="47"/>
        <v>29700</v>
      </c>
      <c r="G397" s="30">
        <f t="shared" si="47"/>
        <v>0</v>
      </c>
      <c r="H397" s="14">
        <f t="shared" si="18"/>
        <v>0</v>
      </c>
    </row>
    <row r="398" spans="1:8" s="8" customFormat="1" ht="33.75" customHeight="1" x14ac:dyDescent="0.2">
      <c r="A398" s="27" t="s">
        <v>105</v>
      </c>
      <c r="B398" s="21" t="s">
        <v>51</v>
      </c>
      <c r="C398" s="16" t="s">
        <v>49</v>
      </c>
      <c r="D398" s="16" t="s">
        <v>330</v>
      </c>
      <c r="E398" s="16" t="s">
        <v>101</v>
      </c>
      <c r="F398" s="30">
        <f t="shared" si="47"/>
        <v>29700</v>
      </c>
      <c r="G398" s="30">
        <f t="shared" si="47"/>
        <v>0</v>
      </c>
      <c r="H398" s="14">
        <f t="shared" si="18"/>
        <v>0</v>
      </c>
    </row>
    <row r="399" spans="1:8" s="8" customFormat="1" ht="32.25" customHeight="1" x14ac:dyDescent="0.2">
      <c r="A399" s="27" t="s">
        <v>106</v>
      </c>
      <c r="B399" s="21" t="s">
        <v>51</v>
      </c>
      <c r="C399" s="16" t="s">
        <v>49</v>
      </c>
      <c r="D399" s="16" t="s">
        <v>330</v>
      </c>
      <c r="E399" s="16" t="s">
        <v>102</v>
      </c>
      <c r="F399" s="30">
        <f t="shared" si="47"/>
        <v>29700</v>
      </c>
      <c r="G399" s="30">
        <f t="shared" si="47"/>
        <v>0</v>
      </c>
      <c r="H399" s="14">
        <f t="shared" si="18"/>
        <v>0</v>
      </c>
    </row>
    <row r="400" spans="1:8" s="8" customFormat="1" ht="26.25" customHeight="1" x14ac:dyDescent="0.2">
      <c r="A400" s="27" t="s">
        <v>107</v>
      </c>
      <c r="B400" s="21" t="s">
        <v>51</v>
      </c>
      <c r="C400" s="16" t="s">
        <v>49</v>
      </c>
      <c r="D400" s="16" t="s">
        <v>330</v>
      </c>
      <c r="E400" s="16" t="s">
        <v>103</v>
      </c>
      <c r="F400" s="30">
        <v>29700</v>
      </c>
      <c r="G400" s="30">
        <v>0</v>
      </c>
      <c r="H400" s="14">
        <f t="shared" si="18"/>
        <v>0</v>
      </c>
    </row>
    <row r="401" spans="1:8" s="8" customFormat="1" ht="42.75" customHeight="1" x14ac:dyDescent="0.2">
      <c r="A401" s="27" t="s">
        <v>154</v>
      </c>
      <c r="B401" s="21" t="s">
        <v>51</v>
      </c>
      <c r="C401" s="16" t="s">
        <v>49</v>
      </c>
      <c r="D401" s="16" t="s">
        <v>148</v>
      </c>
      <c r="E401" s="16" t="s">
        <v>80</v>
      </c>
      <c r="F401" s="30">
        <f>F402</f>
        <v>4065908.98</v>
      </c>
      <c r="G401" s="30">
        <f>G402</f>
        <v>4065908.98</v>
      </c>
      <c r="H401" s="14">
        <f t="shared" si="18"/>
        <v>100</v>
      </c>
    </row>
    <row r="402" spans="1:8" s="8" customFormat="1" ht="33" customHeight="1" x14ac:dyDescent="0.2">
      <c r="A402" s="27" t="s">
        <v>155</v>
      </c>
      <c r="B402" s="21" t="s">
        <v>51</v>
      </c>
      <c r="C402" s="16" t="s">
        <v>49</v>
      </c>
      <c r="D402" s="16" t="s">
        <v>149</v>
      </c>
      <c r="E402" s="16" t="s">
        <v>80</v>
      </c>
      <c r="F402" s="30">
        <f>F403+F407+F411+F415+F419</f>
        <v>4065908.98</v>
      </c>
      <c r="G402" s="30">
        <f>G403+G407+G411+G415+G419</f>
        <v>4065908.98</v>
      </c>
      <c r="H402" s="14">
        <f t="shared" si="18"/>
        <v>100</v>
      </c>
    </row>
    <row r="403" spans="1:8" s="8" customFormat="1" ht="34.5" customHeight="1" x14ac:dyDescent="0.2">
      <c r="A403" s="27" t="s">
        <v>201</v>
      </c>
      <c r="B403" s="21" t="s">
        <v>51</v>
      </c>
      <c r="C403" s="16" t="s">
        <v>49</v>
      </c>
      <c r="D403" s="16" t="s">
        <v>331</v>
      </c>
      <c r="E403" s="16" t="s">
        <v>80</v>
      </c>
      <c r="F403" s="30">
        <f t="shared" ref="F403:G405" si="48">F404</f>
        <v>195908.98</v>
      </c>
      <c r="G403" s="30">
        <f t="shared" si="48"/>
        <v>195908.98</v>
      </c>
      <c r="H403" s="14">
        <f t="shared" si="18"/>
        <v>100</v>
      </c>
    </row>
    <row r="404" spans="1:8" s="8" customFormat="1" ht="30.75" customHeight="1" x14ac:dyDescent="0.2">
      <c r="A404" s="27" t="s">
        <v>105</v>
      </c>
      <c r="B404" s="21" t="s">
        <v>51</v>
      </c>
      <c r="C404" s="16" t="s">
        <v>49</v>
      </c>
      <c r="D404" s="16" t="s">
        <v>331</v>
      </c>
      <c r="E404" s="16" t="s">
        <v>101</v>
      </c>
      <c r="F404" s="30">
        <f t="shared" si="48"/>
        <v>195908.98</v>
      </c>
      <c r="G404" s="30">
        <f t="shared" si="48"/>
        <v>195908.98</v>
      </c>
      <c r="H404" s="14">
        <f t="shared" si="18"/>
        <v>100</v>
      </c>
    </row>
    <row r="405" spans="1:8" s="8" customFormat="1" ht="30.75" customHeight="1" x14ac:dyDescent="0.2">
      <c r="A405" s="27" t="s">
        <v>106</v>
      </c>
      <c r="B405" s="21" t="s">
        <v>51</v>
      </c>
      <c r="C405" s="16" t="s">
        <v>49</v>
      </c>
      <c r="D405" s="16" t="s">
        <v>331</v>
      </c>
      <c r="E405" s="16" t="s">
        <v>102</v>
      </c>
      <c r="F405" s="30">
        <f t="shared" si="48"/>
        <v>195908.98</v>
      </c>
      <c r="G405" s="30">
        <f t="shared" si="48"/>
        <v>195908.98</v>
      </c>
      <c r="H405" s="14">
        <f t="shared" si="18"/>
        <v>100</v>
      </c>
    </row>
    <row r="406" spans="1:8" s="8" customFormat="1" ht="26.25" customHeight="1" x14ac:dyDescent="0.2">
      <c r="A406" s="27" t="s">
        <v>107</v>
      </c>
      <c r="B406" s="21" t="s">
        <v>51</v>
      </c>
      <c r="C406" s="16" t="s">
        <v>49</v>
      </c>
      <c r="D406" s="16" t="s">
        <v>331</v>
      </c>
      <c r="E406" s="16" t="s">
        <v>103</v>
      </c>
      <c r="F406" s="30">
        <v>195908.98</v>
      </c>
      <c r="G406" s="30">
        <v>195908.98</v>
      </c>
      <c r="H406" s="14">
        <f t="shared" si="18"/>
        <v>100</v>
      </c>
    </row>
    <row r="407" spans="1:8" s="8" customFormat="1" ht="33" customHeight="1" x14ac:dyDescent="0.2">
      <c r="A407" s="27" t="s">
        <v>339</v>
      </c>
      <c r="B407" s="21" t="s">
        <v>51</v>
      </c>
      <c r="C407" s="16" t="s">
        <v>49</v>
      </c>
      <c r="D407" s="16" t="s">
        <v>332</v>
      </c>
      <c r="E407" s="16" t="s">
        <v>80</v>
      </c>
      <c r="F407" s="30">
        <f t="shared" ref="F407:G409" si="49">F408</f>
        <v>1000000</v>
      </c>
      <c r="G407" s="30">
        <f t="shared" si="49"/>
        <v>1000000</v>
      </c>
      <c r="H407" s="14">
        <f t="shared" si="18"/>
        <v>100</v>
      </c>
    </row>
    <row r="408" spans="1:8" s="8" customFormat="1" ht="30.75" customHeight="1" x14ac:dyDescent="0.2">
      <c r="A408" s="27" t="s">
        <v>105</v>
      </c>
      <c r="B408" s="21" t="s">
        <v>51</v>
      </c>
      <c r="C408" s="16" t="s">
        <v>49</v>
      </c>
      <c r="D408" s="16" t="s">
        <v>332</v>
      </c>
      <c r="E408" s="16" t="s">
        <v>101</v>
      </c>
      <c r="F408" s="30">
        <f t="shared" si="49"/>
        <v>1000000</v>
      </c>
      <c r="G408" s="30">
        <f t="shared" si="49"/>
        <v>1000000</v>
      </c>
      <c r="H408" s="14">
        <f t="shared" si="18"/>
        <v>100</v>
      </c>
    </row>
    <row r="409" spans="1:8" s="8" customFormat="1" ht="29.25" customHeight="1" x14ac:dyDescent="0.2">
      <c r="A409" s="27" t="s">
        <v>106</v>
      </c>
      <c r="B409" s="21" t="s">
        <v>51</v>
      </c>
      <c r="C409" s="16" t="s">
        <v>49</v>
      </c>
      <c r="D409" s="16" t="s">
        <v>332</v>
      </c>
      <c r="E409" s="16" t="s">
        <v>102</v>
      </c>
      <c r="F409" s="30">
        <f t="shared" si="49"/>
        <v>1000000</v>
      </c>
      <c r="G409" s="30">
        <f t="shared" si="49"/>
        <v>1000000</v>
      </c>
      <c r="H409" s="14">
        <f t="shared" si="18"/>
        <v>100</v>
      </c>
    </row>
    <row r="410" spans="1:8" s="8" customFormat="1" ht="26.25" customHeight="1" x14ac:dyDescent="0.2">
      <c r="A410" s="27" t="s">
        <v>107</v>
      </c>
      <c r="B410" s="21" t="s">
        <v>51</v>
      </c>
      <c r="C410" s="16" t="s">
        <v>49</v>
      </c>
      <c r="D410" s="16" t="s">
        <v>332</v>
      </c>
      <c r="E410" s="16" t="s">
        <v>103</v>
      </c>
      <c r="F410" s="30">
        <v>1000000</v>
      </c>
      <c r="G410" s="30">
        <v>1000000</v>
      </c>
      <c r="H410" s="14">
        <f t="shared" si="18"/>
        <v>100</v>
      </c>
    </row>
    <row r="411" spans="1:8" s="8" customFormat="1" ht="33" customHeight="1" x14ac:dyDescent="0.2">
      <c r="A411" s="27" t="s">
        <v>340</v>
      </c>
      <c r="B411" s="21" t="s">
        <v>51</v>
      </c>
      <c r="C411" s="16" t="s">
        <v>49</v>
      </c>
      <c r="D411" s="16" t="s">
        <v>333</v>
      </c>
      <c r="E411" s="16" t="s">
        <v>80</v>
      </c>
      <c r="F411" s="30">
        <f t="shared" ref="F411:G413" si="50">F412</f>
        <v>1000000</v>
      </c>
      <c r="G411" s="30">
        <f t="shared" si="50"/>
        <v>1000000</v>
      </c>
      <c r="H411" s="14">
        <f t="shared" si="18"/>
        <v>100</v>
      </c>
    </row>
    <row r="412" spans="1:8" s="8" customFormat="1" ht="31.5" customHeight="1" x14ac:dyDescent="0.2">
      <c r="A412" s="27" t="s">
        <v>105</v>
      </c>
      <c r="B412" s="21" t="s">
        <v>51</v>
      </c>
      <c r="C412" s="16" t="s">
        <v>49</v>
      </c>
      <c r="D412" s="16" t="s">
        <v>333</v>
      </c>
      <c r="E412" s="16" t="s">
        <v>101</v>
      </c>
      <c r="F412" s="30">
        <f t="shared" si="50"/>
        <v>1000000</v>
      </c>
      <c r="G412" s="30">
        <f t="shared" si="50"/>
        <v>1000000</v>
      </c>
      <c r="H412" s="14">
        <f t="shared" si="18"/>
        <v>100</v>
      </c>
    </row>
    <row r="413" spans="1:8" s="8" customFormat="1" ht="33.75" customHeight="1" x14ac:dyDescent="0.2">
      <c r="A413" s="27" t="s">
        <v>106</v>
      </c>
      <c r="B413" s="21" t="s">
        <v>51</v>
      </c>
      <c r="C413" s="16" t="s">
        <v>49</v>
      </c>
      <c r="D413" s="16" t="s">
        <v>333</v>
      </c>
      <c r="E413" s="16" t="s">
        <v>102</v>
      </c>
      <c r="F413" s="30">
        <f t="shared" si="50"/>
        <v>1000000</v>
      </c>
      <c r="G413" s="30">
        <f t="shared" si="50"/>
        <v>1000000</v>
      </c>
      <c r="H413" s="14">
        <f t="shared" si="18"/>
        <v>100</v>
      </c>
    </row>
    <row r="414" spans="1:8" s="8" customFormat="1" ht="26.25" customHeight="1" x14ac:dyDescent="0.2">
      <c r="A414" s="27" t="s">
        <v>107</v>
      </c>
      <c r="B414" s="21" t="s">
        <v>51</v>
      </c>
      <c r="C414" s="16" t="s">
        <v>49</v>
      </c>
      <c r="D414" s="16" t="s">
        <v>333</v>
      </c>
      <c r="E414" s="16" t="s">
        <v>103</v>
      </c>
      <c r="F414" s="30">
        <v>1000000</v>
      </c>
      <c r="G414" s="30">
        <v>1000000</v>
      </c>
      <c r="H414" s="14">
        <f t="shared" si="18"/>
        <v>100</v>
      </c>
    </row>
    <row r="415" spans="1:8" s="8" customFormat="1" ht="33.75" customHeight="1" x14ac:dyDescent="0.2">
      <c r="A415" s="27" t="s">
        <v>341</v>
      </c>
      <c r="B415" s="21" t="s">
        <v>51</v>
      </c>
      <c r="C415" s="16" t="s">
        <v>49</v>
      </c>
      <c r="D415" s="16" t="s">
        <v>334</v>
      </c>
      <c r="E415" s="16" t="s">
        <v>80</v>
      </c>
      <c r="F415" s="30">
        <f t="shared" ref="F415:G417" si="51">F416</f>
        <v>870000</v>
      </c>
      <c r="G415" s="30">
        <f t="shared" si="51"/>
        <v>870000</v>
      </c>
      <c r="H415" s="14">
        <f t="shared" si="18"/>
        <v>100</v>
      </c>
    </row>
    <row r="416" spans="1:8" s="8" customFormat="1" ht="30.75" customHeight="1" x14ac:dyDescent="0.2">
      <c r="A416" s="27" t="s">
        <v>105</v>
      </c>
      <c r="B416" s="21" t="s">
        <v>51</v>
      </c>
      <c r="C416" s="16" t="s">
        <v>49</v>
      </c>
      <c r="D416" s="16" t="s">
        <v>334</v>
      </c>
      <c r="E416" s="16" t="s">
        <v>101</v>
      </c>
      <c r="F416" s="30">
        <f t="shared" si="51"/>
        <v>870000</v>
      </c>
      <c r="G416" s="30">
        <f t="shared" si="51"/>
        <v>870000</v>
      </c>
      <c r="H416" s="14">
        <f t="shared" si="18"/>
        <v>100</v>
      </c>
    </row>
    <row r="417" spans="1:8" s="8" customFormat="1" ht="31.5" customHeight="1" x14ac:dyDescent="0.2">
      <c r="A417" s="27" t="s">
        <v>106</v>
      </c>
      <c r="B417" s="21" t="s">
        <v>51</v>
      </c>
      <c r="C417" s="16" t="s">
        <v>49</v>
      </c>
      <c r="D417" s="16" t="s">
        <v>334</v>
      </c>
      <c r="E417" s="16" t="s">
        <v>102</v>
      </c>
      <c r="F417" s="30">
        <f t="shared" si="51"/>
        <v>870000</v>
      </c>
      <c r="G417" s="30">
        <f t="shared" si="51"/>
        <v>870000</v>
      </c>
      <c r="H417" s="14">
        <f t="shared" si="18"/>
        <v>100</v>
      </c>
    </row>
    <row r="418" spans="1:8" s="8" customFormat="1" ht="26.25" customHeight="1" x14ac:dyDescent="0.2">
      <c r="A418" s="27" t="s">
        <v>107</v>
      </c>
      <c r="B418" s="21" t="s">
        <v>51</v>
      </c>
      <c r="C418" s="16" t="s">
        <v>49</v>
      </c>
      <c r="D418" s="16" t="s">
        <v>334</v>
      </c>
      <c r="E418" s="16" t="s">
        <v>103</v>
      </c>
      <c r="F418" s="30">
        <v>870000</v>
      </c>
      <c r="G418" s="30">
        <v>870000</v>
      </c>
      <c r="H418" s="14">
        <f t="shared" si="18"/>
        <v>100</v>
      </c>
    </row>
    <row r="419" spans="1:8" s="8" customFormat="1" ht="30.75" customHeight="1" x14ac:dyDescent="0.2">
      <c r="A419" s="27" t="s">
        <v>342</v>
      </c>
      <c r="B419" s="21" t="s">
        <v>51</v>
      </c>
      <c r="C419" s="16" t="s">
        <v>49</v>
      </c>
      <c r="D419" s="16" t="s">
        <v>335</v>
      </c>
      <c r="E419" s="16" t="s">
        <v>80</v>
      </c>
      <c r="F419" s="30">
        <f t="shared" ref="F419:G421" si="52">F420</f>
        <v>1000000</v>
      </c>
      <c r="G419" s="30">
        <f t="shared" si="52"/>
        <v>1000000</v>
      </c>
      <c r="H419" s="14">
        <f t="shared" si="18"/>
        <v>100</v>
      </c>
    </row>
    <row r="420" spans="1:8" s="8" customFormat="1" ht="30.75" customHeight="1" x14ac:dyDescent="0.2">
      <c r="A420" s="27" t="s">
        <v>105</v>
      </c>
      <c r="B420" s="21" t="s">
        <v>51</v>
      </c>
      <c r="C420" s="16" t="s">
        <v>49</v>
      </c>
      <c r="D420" s="16" t="s">
        <v>335</v>
      </c>
      <c r="E420" s="16" t="s">
        <v>101</v>
      </c>
      <c r="F420" s="30">
        <f t="shared" si="52"/>
        <v>1000000</v>
      </c>
      <c r="G420" s="30">
        <f t="shared" si="52"/>
        <v>1000000</v>
      </c>
      <c r="H420" s="14">
        <f t="shared" si="18"/>
        <v>100</v>
      </c>
    </row>
    <row r="421" spans="1:8" s="8" customFormat="1" ht="30" customHeight="1" x14ac:dyDescent="0.2">
      <c r="A421" s="27" t="s">
        <v>106</v>
      </c>
      <c r="B421" s="21" t="s">
        <v>51</v>
      </c>
      <c r="C421" s="16" t="s">
        <v>49</v>
      </c>
      <c r="D421" s="16" t="s">
        <v>335</v>
      </c>
      <c r="E421" s="16" t="s">
        <v>102</v>
      </c>
      <c r="F421" s="30">
        <f t="shared" si="52"/>
        <v>1000000</v>
      </c>
      <c r="G421" s="30">
        <f t="shared" si="52"/>
        <v>1000000</v>
      </c>
      <c r="H421" s="14">
        <f t="shared" si="18"/>
        <v>100</v>
      </c>
    </row>
    <row r="422" spans="1:8" s="8" customFormat="1" ht="26.25" customHeight="1" x14ac:dyDescent="0.2">
      <c r="A422" s="27" t="s">
        <v>107</v>
      </c>
      <c r="B422" s="21" t="s">
        <v>51</v>
      </c>
      <c r="C422" s="16" t="s">
        <v>49</v>
      </c>
      <c r="D422" s="16" t="s">
        <v>335</v>
      </c>
      <c r="E422" s="16" t="s">
        <v>103</v>
      </c>
      <c r="F422" s="30">
        <v>1000000</v>
      </c>
      <c r="G422" s="30">
        <v>1000000</v>
      </c>
      <c r="H422" s="14">
        <f t="shared" si="18"/>
        <v>100</v>
      </c>
    </row>
    <row r="423" spans="1:8" s="8" customFormat="1" ht="24.75" customHeight="1" x14ac:dyDescent="0.2">
      <c r="A423" s="27" t="s">
        <v>21</v>
      </c>
      <c r="B423" s="21" t="s">
        <v>51</v>
      </c>
      <c r="C423" s="16" t="s">
        <v>51</v>
      </c>
      <c r="D423" s="16" t="s">
        <v>79</v>
      </c>
      <c r="E423" s="16" t="s">
        <v>80</v>
      </c>
      <c r="F423" s="30">
        <f t="shared" ref="F423:G428" si="53">F424</f>
        <v>21998.06</v>
      </c>
      <c r="G423" s="30">
        <f t="shared" si="53"/>
        <v>21998.06</v>
      </c>
      <c r="H423" s="14">
        <f t="shared" si="18"/>
        <v>100</v>
      </c>
    </row>
    <row r="424" spans="1:8" s="8" customFormat="1" ht="33.75" customHeight="1" x14ac:dyDescent="0.2">
      <c r="A424" s="27" t="s">
        <v>88</v>
      </c>
      <c r="B424" s="21" t="s">
        <v>51</v>
      </c>
      <c r="C424" s="16" t="s">
        <v>51</v>
      </c>
      <c r="D424" s="16" t="s">
        <v>86</v>
      </c>
      <c r="E424" s="16" t="s">
        <v>80</v>
      </c>
      <c r="F424" s="30">
        <f t="shared" si="53"/>
        <v>21998.06</v>
      </c>
      <c r="G424" s="30">
        <f t="shared" si="53"/>
        <v>21998.06</v>
      </c>
      <c r="H424" s="14">
        <f t="shared" si="18"/>
        <v>100</v>
      </c>
    </row>
    <row r="425" spans="1:8" s="8" customFormat="1" ht="31.5" customHeight="1" x14ac:dyDescent="0.2">
      <c r="A425" s="27" t="s">
        <v>89</v>
      </c>
      <c r="B425" s="21" t="s">
        <v>51</v>
      </c>
      <c r="C425" s="16" t="s">
        <v>51</v>
      </c>
      <c r="D425" s="16" t="s">
        <v>87</v>
      </c>
      <c r="E425" s="16" t="s">
        <v>80</v>
      </c>
      <c r="F425" s="30">
        <f t="shared" si="53"/>
        <v>21998.06</v>
      </c>
      <c r="G425" s="30">
        <f t="shared" si="53"/>
        <v>21998.06</v>
      </c>
      <c r="H425" s="14">
        <f t="shared" si="18"/>
        <v>100</v>
      </c>
    </row>
    <row r="426" spans="1:8" s="8" customFormat="1" ht="56.25" customHeight="1" x14ac:dyDescent="0.2">
      <c r="A426" s="27" t="s">
        <v>344</v>
      </c>
      <c r="B426" s="21" t="s">
        <v>51</v>
      </c>
      <c r="C426" s="16" t="s">
        <v>51</v>
      </c>
      <c r="D426" s="16" t="s">
        <v>343</v>
      </c>
      <c r="E426" s="16" t="s">
        <v>80</v>
      </c>
      <c r="F426" s="30">
        <f t="shared" si="53"/>
        <v>21998.06</v>
      </c>
      <c r="G426" s="30">
        <f t="shared" si="53"/>
        <v>21998.06</v>
      </c>
      <c r="H426" s="14">
        <f t="shared" si="18"/>
        <v>100</v>
      </c>
    </row>
    <row r="427" spans="1:8" s="8" customFormat="1" ht="34.5" customHeight="1" x14ac:dyDescent="0.2">
      <c r="A427" s="27" t="s">
        <v>105</v>
      </c>
      <c r="B427" s="21" t="s">
        <v>51</v>
      </c>
      <c r="C427" s="16" t="s">
        <v>51</v>
      </c>
      <c r="D427" s="16" t="s">
        <v>343</v>
      </c>
      <c r="E427" s="16" t="s">
        <v>101</v>
      </c>
      <c r="F427" s="30">
        <f t="shared" si="53"/>
        <v>21998.06</v>
      </c>
      <c r="G427" s="30">
        <f t="shared" si="53"/>
        <v>21998.06</v>
      </c>
      <c r="H427" s="14">
        <f t="shared" si="18"/>
        <v>100</v>
      </c>
    </row>
    <row r="428" spans="1:8" s="8" customFormat="1" ht="30.75" customHeight="1" x14ac:dyDescent="0.2">
      <c r="A428" s="27" t="s">
        <v>106</v>
      </c>
      <c r="B428" s="21" t="s">
        <v>51</v>
      </c>
      <c r="C428" s="16" t="s">
        <v>51</v>
      </c>
      <c r="D428" s="16" t="s">
        <v>343</v>
      </c>
      <c r="E428" s="16" t="s">
        <v>102</v>
      </c>
      <c r="F428" s="30">
        <f t="shared" si="53"/>
        <v>21998.06</v>
      </c>
      <c r="G428" s="30">
        <f t="shared" si="53"/>
        <v>21998.06</v>
      </c>
      <c r="H428" s="14">
        <f t="shared" si="18"/>
        <v>100</v>
      </c>
    </row>
    <row r="429" spans="1:8" s="8" customFormat="1" ht="24.75" customHeight="1" x14ac:dyDescent="0.2">
      <c r="A429" s="27" t="s">
        <v>107</v>
      </c>
      <c r="B429" s="21" t="s">
        <v>51</v>
      </c>
      <c r="C429" s="16" t="s">
        <v>51</v>
      </c>
      <c r="D429" s="16" t="s">
        <v>343</v>
      </c>
      <c r="E429" s="16" t="s">
        <v>103</v>
      </c>
      <c r="F429" s="30">
        <v>21998.06</v>
      </c>
      <c r="G429" s="30">
        <v>21998.06</v>
      </c>
      <c r="H429" s="14">
        <f t="shared" si="18"/>
        <v>100</v>
      </c>
    </row>
    <row r="430" spans="1:8" s="13" customFormat="1" ht="24.75" customHeight="1" x14ac:dyDescent="0.2">
      <c r="A430" s="26" t="s">
        <v>22</v>
      </c>
      <c r="B430" s="18" t="s">
        <v>58</v>
      </c>
      <c r="C430" s="19" t="s">
        <v>47</v>
      </c>
      <c r="D430" s="19" t="s">
        <v>79</v>
      </c>
      <c r="E430" s="19" t="s">
        <v>80</v>
      </c>
      <c r="F430" s="31">
        <f>F431+F460+F522+F577+F584+F596</f>
        <v>587686705.08999991</v>
      </c>
      <c r="G430" s="31">
        <f>G431+G460+G522+G577+G584+G596</f>
        <v>586770318.0200001</v>
      </c>
      <c r="H430" s="15">
        <f t="shared" si="18"/>
        <v>99.844068776430888</v>
      </c>
    </row>
    <row r="431" spans="1:8" s="8" customFormat="1" ht="24.75" customHeight="1" x14ac:dyDescent="0.2">
      <c r="A431" s="27" t="s">
        <v>23</v>
      </c>
      <c r="B431" s="21" t="s">
        <v>58</v>
      </c>
      <c r="C431" s="16" t="s">
        <v>46</v>
      </c>
      <c r="D431" s="16" t="s">
        <v>79</v>
      </c>
      <c r="E431" s="16" t="s">
        <v>80</v>
      </c>
      <c r="F431" s="30">
        <f>F432</f>
        <v>130215852.09</v>
      </c>
      <c r="G431" s="30">
        <f>G432</f>
        <v>130215852.09</v>
      </c>
      <c r="H431" s="14">
        <f t="shared" si="18"/>
        <v>100</v>
      </c>
    </row>
    <row r="432" spans="1:8" s="8" customFormat="1" ht="30.75" customHeight="1" x14ac:dyDescent="0.2">
      <c r="A432" s="27" t="s">
        <v>208</v>
      </c>
      <c r="B432" s="21" t="s">
        <v>58</v>
      </c>
      <c r="C432" s="16" t="s">
        <v>46</v>
      </c>
      <c r="D432" s="16" t="s">
        <v>203</v>
      </c>
      <c r="E432" s="16" t="s">
        <v>80</v>
      </c>
      <c r="F432" s="30">
        <f>F433</f>
        <v>130215852.09</v>
      </c>
      <c r="G432" s="30">
        <f>G433</f>
        <v>130215852.09</v>
      </c>
      <c r="H432" s="14">
        <f t="shared" si="18"/>
        <v>100</v>
      </c>
    </row>
    <row r="433" spans="1:8" s="8" customFormat="1" ht="32.25" customHeight="1" x14ac:dyDescent="0.2">
      <c r="A433" s="27" t="s">
        <v>356</v>
      </c>
      <c r="B433" s="21" t="s">
        <v>58</v>
      </c>
      <c r="C433" s="16" t="s">
        <v>46</v>
      </c>
      <c r="D433" s="16" t="s">
        <v>345</v>
      </c>
      <c r="E433" s="16" t="s">
        <v>80</v>
      </c>
      <c r="F433" s="30">
        <f>F434+F445+F450+F455</f>
        <v>130215852.09</v>
      </c>
      <c r="G433" s="30">
        <f>G434+G445+G450+G455</f>
        <v>130215852.09</v>
      </c>
      <c r="H433" s="14">
        <f t="shared" si="18"/>
        <v>100</v>
      </c>
    </row>
    <row r="434" spans="1:8" s="8" customFormat="1" ht="35.25" customHeight="1" x14ac:dyDescent="0.2">
      <c r="A434" s="27" t="s">
        <v>357</v>
      </c>
      <c r="B434" s="21" t="s">
        <v>58</v>
      </c>
      <c r="C434" s="16" t="s">
        <v>46</v>
      </c>
      <c r="D434" s="16" t="s">
        <v>346</v>
      </c>
      <c r="E434" s="16" t="s">
        <v>80</v>
      </c>
      <c r="F434" s="30">
        <f>F435+F440</f>
        <v>121979244.59</v>
      </c>
      <c r="G434" s="30">
        <f>G435+G440</f>
        <v>121979244.59</v>
      </c>
      <c r="H434" s="14">
        <f t="shared" si="18"/>
        <v>100</v>
      </c>
    </row>
    <row r="435" spans="1:8" s="8" customFormat="1" ht="32.25" customHeight="1" x14ac:dyDescent="0.2">
      <c r="A435" s="27" t="s">
        <v>358</v>
      </c>
      <c r="B435" s="21" t="s">
        <v>58</v>
      </c>
      <c r="C435" s="16" t="s">
        <v>46</v>
      </c>
      <c r="D435" s="16" t="s">
        <v>347</v>
      </c>
      <c r="E435" s="16" t="s">
        <v>80</v>
      </c>
      <c r="F435" s="30">
        <f>F436</f>
        <v>56830253.590000004</v>
      </c>
      <c r="G435" s="30">
        <f>G436</f>
        <v>56830253.590000004</v>
      </c>
      <c r="H435" s="14">
        <f t="shared" si="18"/>
        <v>100</v>
      </c>
    </row>
    <row r="436" spans="1:8" s="8" customFormat="1" ht="30.75" customHeight="1" x14ac:dyDescent="0.2">
      <c r="A436" s="27" t="s">
        <v>157</v>
      </c>
      <c r="B436" s="21" t="s">
        <v>58</v>
      </c>
      <c r="C436" s="16" t="s">
        <v>46</v>
      </c>
      <c r="D436" s="16" t="s">
        <v>347</v>
      </c>
      <c r="E436" s="16" t="s">
        <v>151</v>
      </c>
      <c r="F436" s="30">
        <f>F437</f>
        <v>56830253.590000004</v>
      </c>
      <c r="G436" s="30">
        <f>G437</f>
        <v>56830253.590000004</v>
      </c>
      <c r="H436" s="14">
        <f t="shared" si="18"/>
        <v>100</v>
      </c>
    </row>
    <row r="437" spans="1:8" s="8" customFormat="1" ht="24.75" customHeight="1" x14ac:dyDescent="0.2">
      <c r="A437" s="27" t="s">
        <v>211</v>
      </c>
      <c r="B437" s="21" t="s">
        <v>58</v>
      </c>
      <c r="C437" s="16" t="s">
        <v>46</v>
      </c>
      <c r="D437" s="16" t="s">
        <v>347</v>
      </c>
      <c r="E437" s="16" t="s">
        <v>206</v>
      </c>
      <c r="F437" s="30">
        <f>F438+F439</f>
        <v>56830253.590000004</v>
      </c>
      <c r="G437" s="30">
        <f>G438+G439</f>
        <v>56830253.590000004</v>
      </c>
      <c r="H437" s="14">
        <f t="shared" si="18"/>
        <v>100</v>
      </c>
    </row>
    <row r="438" spans="1:8" s="8" customFormat="1" ht="42.75" customHeight="1" x14ac:dyDescent="0.2">
      <c r="A438" s="27" t="s">
        <v>359</v>
      </c>
      <c r="B438" s="21" t="s">
        <v>58</v>
      </c>
      <c r="C438" s="16" t="s">
        <v>46</v>
      </c>
      <c r="D438" s="16" t="s">
        <v>347</v>
      </c>
      <c r="E438" s="16" t="s">
        <v>348</v>
      </c>
      <c r="F438" s="30">
        <v>56066514.100000001</v>
      </c>
      <c r="G438" s="30">
        <v>56066514.100000001</v>
      </c>
      <c r="H438" s="14">
        <f t="shared" si="18"/>
        <v>100</v>
      </c>
    </row>
    <row r="439" spans="1:8" s="8" customFormat="1" ht="24.75" customHeight="1" x14ac:dyDescent="0.2">
      <c r="A439" s="27" t="s">
        <v>212</v>
      </c>
      <c r="B439" s="21" t="s">
        <v>58</v>
      </c>
      <c r="C439" s="16" t="s">
        <v>46</v>
      </c>
      <c r="D439" s="16" t="s">
        <v>347</v>
      </c>
      <c r="E439" s="16" t="s">
        <v>207</v>
      </c>
      <c r="F439" s="30">
        <v>763739.49</v>
      </c>
      <c r="G439" s="30">
        <v>763739.49</v>
      </c>
      <c r="H439" s="14">
        <f t="shared" si="18"/>
        <v>100</v>
      </c>
    </row>
    <row r="440" spans="1:8" s="8" customFormat="1" ht="59.25" customHeight="1" x14ac:dyDescent="0.2">
      <c r="A440" s="27" t="s">
        <v>360</v>
      </c>
      <c r="B440" s="21" t="s">
        <v>58</v>
      </c>
      <c r="C440" s="16" t="s">
        <v>46</v>
      </c>
      <c r="D440" s="16" t="s">
        <v>349</v>
      </c>
      <c r="E440" s="16" t="s">
        <v>80</v>
      </c>
      <c r="F440" s="30">
        <f>F441</f>
        <v>65148991</v>
      </c>
      <c r="G440" s="30">
        <f>G441</f>
        <v>65148991</v>
      </c>
      <c r="H440" s="14">
        <f t="shared" si="18"/>
        <v>100</v>
      </c>
    </row>
    <row r="441" spans="1:8" s="8" customFormat="1" ht="33" customHeight="1" x14ac:dyDescent="0.2">
      <c r="A441" s="27" t="s">
        <v>157</v>
      </c>
      <c r="B441" s="21" t="s">
        <v>58</v>
      </c>
      <c r="C441" s="16" t="s">
        <v>46</v>
      </c>
      <c r="D441" s="16" t="s">
        <v>349</v>
      </c>
      <c r="E441" s="16" t="s">
        <v>151</v>
      </c>
      <c r="F441" s="30">
        <f>F442</f>
        <v>65148991</v>
      </c>
      <c r="G441" s="30">
        <f>G442</f>
        <v>65148991</v>
      </c>
      <c r="H441" s="14">
        <f t="shared" si="18"/>
        <v>100</v>
      </c>
    </row>
    <row r="442" spans="1:8" s="8" customFormat="1" ht="24.75" customHeight="1" x14ac:dyDescent="0.2">
      <c r="A442" s="27" t="s">
        <v>211</v>
      </c>
      <c r="B442" s="21" t="s">
        <v>58</v>
      </c>
      <c r="C442" s="16" t="s">
        <v>46</v>
      </c>
      <c r="D442" s="16" t="s">
        <v>349</v>
      </c>
      <c r="E442" s="16" t="s">
        <v>206</v>
      </c>
      <c r="F442" s="30">
        <f>F443+F444</f>
        <v>65148991</v>
      </c>
      <c r="G442" s="30">
        <f>G443+G444</f>
        <v>65148991</v>
      </c>
      <c r="H442" s="14">
        <f t="shared" si="18"/>
        <v>100</v>
      </c>
    </row>
    <row r="443" spans="1:8" s="8" customFormat="1" ht="45.75" customHeight="1" x14ac:dyDescent="0.2">
      <c r="A443" s="27" t="s">
        <v>359</v>
      </c>
      <c r="B443" s="21" t="s">
        <v>58</v>
      </c>
      <c r="C443" s="16" t="s">
        <v>46</v>
      </c>
      <c r="D443" s="16" t="s">
        <v>349</v>
      </c>
      <c r="E443" s="16" t="s">
        <v>348</v>
      </c>
      <c r="F443" s="30">
        <v>63657906.649999999</v>
      </c>
      <c r="G443" s="30">
        <v>63657906.649999999</v>
      </c>
      <c r="H443" s="14">
        <f t="shared" si="18"/>
        <v>100</v>
      </c>
    </row>
    <row r="444" spans="1:8" s="8" customFormat="1" ht="24.75" customHeight="1" x14ac:dyDescent="0.2">
      <c r="A444" s="27" t="s">
        <v>212</v>
      </c>
      <c r="B444" s="21" t="s">
        <v>58</v>
      </c>
      <c r="C444" s="16" t="s">
        <v>46</v>
      </c>
      <c r="D444" s="16" t="s">
        <v>349</v>
      </c>
      <c r="E444" s="16" t="s">
        <v>207</v>
      </c>
      <c r="F444" s="30">
        <v>1491084.35</v>
      </c>
      <c r="G444" s="30">
        <v>1491084.35</v>
      </c>
      <c r="H444" s="14">
        <f t="shared" si="18"/>
        <v>100</v>
      </c>
    </row>
    <row r="445" spans="1:8" s="8" customFormat="1" ht="33.75" customHeight="1" x14ac:dyDescent="0.2">
      <c r="A445" s="27" t="s">
        <v>361</v>
      </c>
      <c r="B445" s="21" t="s">
        <v>58</v>
      </c>
      <c r="C445" s="16" t="s">
        <v>46</v>
      </c>
      <c r="D445" s="16" t="s">
        <v>350</v>
      </c>
      <c r="E445" s="16" t="s">
        <v>80</v>
      </c>
      <c r="F445" s="30">
        <f t="shared" ref="F445:G448" si="54">F446</f>
        <v>3648935.92</v>
      </c>
      <c r="G445" s="30">
        <f t="shared" si="54"/>
        <v>3648935.92</v>
      </c>
      <c r="H445" s="14">
        <f t="shared" si="18"/>
        <v>100</v>
      </c>
    </row>
    <row r="446" spans="1:8" s="8" customFormat="1" ht="29.25" customHeight="1" x14ac:dyDescent="0.2">
      <c r="A446" s="27" t="s">
        <v>362</v>
      </c>
      <c r="B446" s="21" t="s">
        <v>58</v>
      </c>
      <c r="C446" s="16" t="s">
        <v>46</v>
      </c>
      <c r="D446" s="16" t="s">
        <v>351</v>
      </c>
      <c r="E446" s="16" t="s">
        <v>80</v>
      </c>
      <c r="F446" s="30">
        <f t="shared" si="54"/>
        <v>3648935.92</v>
      </c>
      <c r="G446" s="30">
        <f t="shared" si="54"/>
        <v>3648935.92</v>
      </c>
      <c r="H446" s="14">
        <f t="shared" si="18"/>
        <v>100</v>
      </c>
    </row>
    <row r="447" spans="1:8" s="8" customFormat="1" ht="33.75" customHeight="1" x14ac:dyDescent="0.2">
      <c r="A447" s="27" t="s">
        <v>157</v>
      </c>
      <c r="B447" s="21" t="s">
        <v>58</v>
      </c>
      <c r="C447" s="16" t="s">
        <v>46</v>
      </c>
      <c r="D447" s="16" t="s">
        <v>351</v>
      </c>
      <c r="E447" s="16" t="s">
        <v>151</v>
      </c>
      <c r="F447" s="30">
        <f t="shared" si="54"/>
        <v>3648935.92</v>
      </c>
      <c r="G447" s="30">
        <f t="shared" si="54"/>
        <v>3648935.92</v>
      </c>
      <c r="H447" s="14">
        <f t="shared" si="18"/>
        <v>100</v>
      </c>
    </row>
    <row r="448" spans="1:8" s="8" customFormat="1" ht="24.75" customHeight="1" x14ac:dyDescent="0.2">
      <c r="A448" s="27" t="s">
        <v>211</v>
      </c>
      <c r="B448" s="21" t="s">
        <v>58</v>
      </c>
      <c r="C448" s="16" t="s">
        <v>46</v>
      </c>
      <c r="D448" s="16" t="s">
        <v>351</v>
      </c>
      <c r="E448" s="16" t="s">
        <v>206</v>
      </c>
      <c r="F448" s="30">
        <f t="shared" si="54"/>
        <v>3648935.92</v>
      </c>
      <c r="G448" s="30">
        <f t="shared" si="54"/>
        <v>3648935.92</v>
      </c>
      <c r="H448" s="14">
        <f t="shared" si="18"/>
        <v>100</v>
      </c>
    </row>
    <row r="449" spans="1:8" s="8" customFormat="1" ht="24.75" customHeight="1" x14ac:dyDescent="0.2">
      <c r="A449" s="27" t="s">
        <v>212</v>
      </c>
      <c r="B449" s="21" t="s">
        <v>58</v>
      </c>
      <c r="C449" s="16" t="s">
        <v>46</v>
      </c>
      <c r="D449" s="16" t="s">
        <v>351</v>
      </c>
      <c r="E449" s="16" t="s">
        <v>207</v>
      </c>
      <c r="F449" s="30">
        <v>3648935.92</v>
      </c>
      <c r="G449" s="30">
        <v>3648935.92</v>
      </c>
      <c r="H449" s="14">
        <f t="shared" si="18"/>
        <v>100</v>
      </c>
    </row>
    <row r="450" spans="1:8" s="8" customFormat="1" ht="34.5" customHeight="1" x14ac:dyDescent="0.2">
      <c r="A450" s="27" t="s">
        <v>363</v>
      </c>
      <c r="B450" s="21" t="s">
        <v>58</v>
      </c>
      <c r="C450" s="16" t="s">
        <v>46</v>
      </c>
      <c r="D450" s="16" t="s">
        <v>352</v>
      </c>
      <c r="E450" s="16" t="s">
        <v>80</v>
      </c>
      <c r="F450" s="30">
        <f t="shared" ref="F450:G453" si="55">F451</f>
        <v>3850013.47</v>
      </c>
      <c r="G450" s="30">
        <f t="shared" si="55"/>
        <v>3850013.47</v>
      </c>
      <c r="H450" s="14">
        <f t="shared" si="18"/>
        <v>100</v>
      </c>
    </row>
    <row r="451" spans="1:8" s="8" customFormat="1" ht="31.5" customHeight="1" x14ac:dyDescent="0.2">
      <c r="A451" s="27" t="s">
        <v>364</v>
      </c>
      <c r="B451" s="21" t="s">
        <v>58</v>
      </c>
      <c r="C451" s="16" t="s">
        <v>46</v>
      </c>
      <c r="D451" s="16" t="s">
        <v>353</v>
      </c>
      <c r="E451" s="16" t="s">
        <v>80</v>
      </c>
      <c r="F451" s="30">
        <f t="shared" si="55"/>
        <v>3850013.47</v>
      </c>
      <c r="G451" s="30">
        <f t="shared" si="55"/>
        <v>3850013.47</v>
      </c>
      <c r="H451" s="14">
        <f t="shared" si="18"/>
        <v>100</v>
      </c>
    </row>
    <row r="452" spans="1:8" s="8" customFormat="1" ht="30.75" customHeight="1" x14ac:dyDescent="0.2">
      <c r="A452" s="27" t="s">
        <v>157</v>
      </c>
      <c r="B452" s="21" t="s">
        <v>58</v>
      </c>
      <c r="C452" s="16" t="s">
        <v>46</v>
      </c>
      <c r="D452" s="16" t="s">
        <v>353</v>
      </c>
      <c r="E452" s="16" t="s">
        <v>151</v>
      </c>
      <c r="F452" s="30">
        <f t="shared" si="55"/>
        <v>3850013.47</v>
      </c>
      <c r="G452" s="30">
        <f t="shared" si="55"/>
        <v>3850013.47</v>
      </c>
      <c r="H452" s="14">
        <f t="shared" si="18"/>
        <v>100</v>
      </c>
    </row>
    <row r="453" spans="1:8" s="8" customFormat="1" ht="24.75" customHeight="1" x14ac:dyDescent="0.2">
      <c r="A453" s="27" t="s">
        <v>211</v>
      </c>
      <c r="B453" s="21" t="s">
        <v>58</v>
      </c>
      <c r="C453" s="16" t="s">
        <v>46</v>
      </c>
      <c r="D453" s="16" t="s">
        <v>353</v>
      </c>
      <c r="E453" s="16" t="s">
        <v>206</v>
      </c>
      <c r="F453" s="30">
        <f t="shared" si="55"/>
        <v>3850013.47</v>
      </c>
      <c r="G453" s="30">
        <f t="shared" si="55"/>
        <v>3850013.47</v>
      </c>
      <c r="H453" s="14">
        <f t="shared" si="18"/>
        <v>100</v>
      </c>
    </row>
    <row r="454" spans="1:8" s="8" customFormat="1" ht="24.75" customHeight="1" x14ac:dyDescent="0.2">
      <c r="A454" s="27" t="s">
        <v>212</v>
      </c>
      <c r="B454" s="21" t="s">
        <v>58</v>
      </c>
      <c r="C454" s="16" t="s">
        <v>46</v>
      </c>
      <c r="D454" s="16" t="s">
        <v>353</v>
      </c>
      <c r="E454" s="16" t="s">
        <v>207</v>
      </c>
      <c r="F454" s="30">
        <v>3850013.47</v>
      </c>
      <c r="G454" s="30">
        <v>3850013.47</v>
      </c>
      <c r="H454" s="14">
        <f t="shared" si="18"/>
        <v>100</v>
      </c>
    </row>
    <row r="455" spans="1:8" s="8" customFormat="1" ht="30.75" customHeight="1" x14ac:dyDescent="0.2">
      <c r="A455" s="27" t="s">
        <v>365</v>
      </c>
      <c r="B455" s="21" t="s">
        <v>58</v>
      </c>
      <c r="C455" s="16" t="s">
        <v>46</v>
      </c>
      <c r="D455" s="16" t="s">
        <v>354</v>
      </c>
      <c r="E455" s="16" t="s">
        <v>80</v>
      </c>
      <c r="F455" s="30">
        <f t="shared" ref="F455:G458" si="56">F456</f>
        <v>737658.11</v>
      </c>
      <c r="G455" s="30">
        <f t="shared" si="56"/>
        <v>737658.11</v>
      </c>
      <c r="H455" s="14">
        <f t="shared" si="18"/>
        <v>100</v>
      </c>
    </row>
    <row r="456" spans="1:8" s="8" customFormat="1" ht="30" customHeight="1" x14ac:dyDescent="0.2">
      <c r="A456" s="27" t="s">
        <v>366</v>
      </c>
      <c r="B456" s="21" t="s">
        <v>58</v>
      </c>
      <c r="C456" s="16" t="s">
        <v>46</v>
      </c>
      <c r="D456" s="16" t="s">
        <v>355</v>
      </c>
      <c r="E456" s="16" t="s">
        <v>80</v>
      </c>
      <c r="F456" s="30">
        <f t="shared" si="56"/>
        <v>737658.11</v>
      </c>
      <c r="G456" s="30">
        <f t="shared" si="56"/>
        <v>737658.11</v>
      </c>
      <c r="H456" s="14">
        <f t="shared" si="18"/>
        <v>100</v>
      </c>
    </row>
    <row r="457" spans="1:8" s="8" customFormat="1" ht="30.75" customHeight="1" x14ac:dyDescent="0.2">
      <c r="A457" s="27" t="s">
        <v>157</v>
      </c>
      <c r="B457" s="21" t="s">
        <v>58</v>
      </c>
      <c r="C457" s="16" t="s">
        <v>46</v>
      </c>
      <c r="D457" s="16" t="s">
        <v>355</v>
      </c>
      <c r="E457" s="16" t="s">
        <v>151</v>
      </c>
      <c r="F457" s="30">
        <f t="shared" si="56"/>
        <v>737658.11</v>
      </c>
      <c r="G457" s="30">
        <f t="shared" si="56"/>
        <v>737658.11</v>
      </c>
      <c r="H457" s="14">
        <f t="shared" si="18"/>
        <v>100</v>
      </c>
    </row>
    <row r="458" spans="1:8" s="8" customFormat="1" ht="24.75" customHeight="1" x14ac:dyDescent="0.2">
      <c r="A458" s="27" t="s">
        <v>211</v>
      </c>
      <c r="B458" s="21" t="s">
        <v>58</v>
      </c>
      <c r="C458" s="16" t="s">
        <v>46</v>
      </c>
      <c r="D458" s="16" t="s">
        <v>355</v>
      </c>
      <c r="E458" s="16" t="s">
        <v>206</v>
      </c>
      <c r="F458" s="30">
        <f t="shared" si="56"/>
        <v>737658.11</v>
      </c>
      <c r="G458" s="30">
        <f t="shared" si="56"/>
        <v>737658.11</v>
      </c>
      <c r="H458" s="14">
        <f t="shared" si="18"/>
        <v>100</v>
      </c>
    </row>
    <row r="459" spans="1:8" s="8" customFormat="1" ht="24.75" customHeight="1" x14ac:dyDescent="0.2">
      <c r="A459" s="27" t="s">
        <v>212</v>
      </c>
      <c r="B459" s="21" t="s">
        <v>58</v>
      </c>
      <c r="C459" s="16" t="s">
        <v>46</v>
      </c>
      <c r="D459" s="16" t="s">
        <v>355</v>
      </c>
      <c r="E459" s="16" t="s">
        <v>207</v>
      </c>
      <c r="F459" s="30">
        <v>737658.11</v>
      </c>
      <c r="G459" s="30">
        <v>737658.11</v>
      </c>
      <c r="H459" s="14">
        <f t="shared" si="18"/>
        <v>100</v>
      </c>
    </row>
    <row r="460" spans="1:8" s="8" customFormat="1" ht="25.5" customHeight="1" x14ac:dyDescent="0.2">
      <c r="A460" s="27" t="s">
        <v>24</v>
      </c>
      <c r="B460" s="21" t="s">
        <v>58</v>
      </c>
      <c r="C460" s="16" t="s">
        <v>48</v>
      </c>
      <c r="D460" s="16" t="s">
        <v>79</v>
      </c>
      <c r="E460" s="16" t="s">
        <v>80</v>
      </c>
      <c r="F460" s="30">
        <f>F461</f>
        <v>367504748.79000002</v>
      </c>
      <c r="G460" s="30">
        <f>G461</f>
        <v>367504748.79000002</v>
      </c>
      <c r="H460" s="14">
        <f t="shared" si="18"/>
        <v>100</v>
      </c>
    </row>
    <row r="461" spans="1:8" s="8" customFormat="1" ht="30.75" customHeight="1" x14ac:dyDescent="0.2">
      <c r="A461" s="27" t="s">
        <v>208</v>
      </c>
      <c r="B461" s="21" t="s">
        <v>58</v>
      </c>
      <c r="C461" s="16" t="s">
        <v>48</v>
      </c>
      <c r="D461" s="16" t="s">
        <v>203</v>
      </c>
      <c r="E461" s="16" t="s">
        <v>80</v>
      </c>
      <c r="F461" s="30">
        <f>F462</f>
        <v>367504748.79000002</v>
      </c>
      <c r="G461" s="30">
        <f>G462</f>
        <v>367504748.79000002</v>
      </c>
      <c r="H461" s="14">
        <f t="shared" si="18"/>
        <v>100</v>
      </c>
    </row>
    <row r="462" spans="1:8" s="8" customFormat="1" ht="25.5" customHeight="1" x14ac:dyDescent="0.2">
      <c r="A462" s="27" t="s">
        <v>386</v>
      </c>
      <c r="B462" s="21" t="s">
        <v>58</v>
      </c>
      <c r="C462" s="16" t="s">
        <v>48</v>
      </c>
      <c r="D462" s="16" t="s">
        <v>367</v>
      </c>
      <c r="E462" s="16" t="s">
        <v>80</v>
      </c>
      <c r="F462" s="30">
        <f>F463+F474+F487+F504+F509</f>
        <v>367504748.79000002</v>
      </c>
      <c r="G462" s="30">
        <f>G463+G474+G487+G504+G509</f>
        <v>367504748.79000002</v>
      </c>
      <c r="H462" s="14">
        <f t="shared" ref="H462:H521" si="57">G462/F462*100</f>
        <v>100</v>
      </c>
    </row>
    <row r="463" spans="1:8" s="8" customFormat="1" ht="43.5" customHeight="1" x14ac:dyDescent="0.2">
      <c r="A463" s="27" t="s">
        <v>387</v>
      </c>
      <c r="B463" s="21" t="s">
        <v>58</v>
      </c>
      <c r="C463" s="16" t="s">
        <v>48</v>
      </c>
      <c r="D463" s="16" t="s">
        <v>368</v>
      </c>
      <c r="E463" s="16" t="s">
        <v>80</v>
      </c>
      <c r="F463" s="30">
        <f>F464+F469</f>
        <v>306850321.27999997</v>
      </c>
      <c r="G463" s="30">
        <f>G464+G469</f>
        <v>306850321.27999997</v>
      </c>
      <c r="H463" s="14">
        <f t="shared" si="57"/>
        <v>100</v>
      </c>
    </row>
    <row r="464" spans="1:8" s="8" customFormat="1" ht="34.5" customHeight="1" x14ac:dyDescent="0.2">
      <c r="A464" s="27" t="s">
        <v>388</v>
      </c>
      <c r="B464" s="21" t="s">
        <v>58</v>
      </c>
      <c r="C464" s="16" t="s">
        <v>48</v>
      </c>
      <c r="D464" s="16" t="s">
        <v>369</v>
      </c>
      <c r="E464" s="16" t="s">
        <v>80</v>
      </c>
      <c r="F464" s="30">
        <f>F465</f>
        <v>111095402.28</v>
      </c>
      <c r="G464" s="30">
        <f>G465</f>
        <v>111095402.28</v>
      </c>
      <c r="H464" s="14">
        <f t="shared" si="57"/>
        <v>100</v>
      </c>
    </row>
    <row r="465" spans="1:8" s="8" customFormat="1" ht="33" customHeight="1" x14ac:dyDescent="0.2">
      <c r="A465" s="27" t="s">
        <v>157</v>
      </c>
      <c r="B465" s="21" t="s">
        <v>58</v>
      </c>
      <c r="C465" s="16" t="s">
        <v>48</v>
      </c>
      <c r="D465" s="16" t="s">
        <v>369</v>
      </c>
      <c r="E465" s="16" t="s">
        <v>151</v>
      </c>
      <c r="F465" s="30">
        <f>F466</f>
        <v>111095402.28</v>
      </c>
      <c r="G465" s="30">
        <f>G466</f>
        <v>111095402.28</v>
      </c>
      <c r="H465" s="14">
        <f t="shared" si="57"/>
        <v>100</v>
      </c>
    </row>
    <row r="466" spans="1:8" s="8" customFormat="1" ht="25.5" customHeight="1" x14ac:dyDescent="0.2">
      <c r="A466" s="27" t="s">
        <v>211</v>
      </c>
      <c r="B466" s="21" t="s">
        <v>58</v>
      </c>
      <c r="C466" s="16" t="s">
        <v>48</v>
      </c>
      <c r="D466" s="16" t="s">
        <v>369</v>
      </c>
      <c r="E466" s="16" t="s">
        <v>206</v>
      </c>
      <c r="F466" s="30">
        <f>F467+F468</f>
        <v>111095402.28</v>
      </c>
      <c r="G466" s="30">
        <f>G467+G468</f>
        <v>111095402.28</v>
      </c>
      <c r="H466" s="14">
        <f t="shared" si="57"/>
        <v>100</v>
      </c>
    </row>
    <row r="467" spans="1:8" s="8" customFormat="1" ht="43.5" customHeight="1" x14ac:dyDescent="0.2">
      <c r="A467" s="27" t="s">
        <v>359</v>
      </c>
      <c r="B467" s="21" t="s">
        <v>58</v>
      </c>
      <c r="C467" s="16" t="s">
        <v>48</v>
      </c>
      <c r="D467" s="16" t="s">
        <v>369</v>
      </c>
      <c r="E467" s="16" t="s">
        <v>348</v>
      </c>
      <c r="F467" s="30">
        <v>109444672.15000001</v>
      </c>
      <c r="G467" s="30">
        <v>109444672.15000001</v>
      </c>
      <c r="H467" s="14">
        <f t="shared" si="57"/>
        <v>100</v>
      </c>
    </row>
    <row r="468" spans="1:8" s="8" customFormat="1" ht="25.5" customHeight="1" x14ac:dyDescent="0.2">
      <c r="A468" s="27" t="s">
        <v>212</v>
      </c>
      <c r="B468" s="21" t="s">
        <v>58</v>
      </c>
      <c r="C468" s="16" t="s">
        <v>48</v>
      </c>
      <c r="D468" s="16" t="s">
        <v>369</v>
      </c>
      <c r="E468" s="16" t="s">
        <v>207</v>
      </c>
      <c r="F468" s="30">
        <v>1650730.13</v>
      </c>
      <c r="G468" s="30">
        <v>1650730.13</v>
      </c>
      <c r="H468" s="14">
        <f t="shared" si="57"/>
        <v>100</v>
      </c>
    </row>
    <row r="469" spans="1:8" s="8" customFormat="1" ht="72" customHeight="1" x14ac:dyDescent="0.2">
      <c r="A469" s="27" t="s">
        <v>389</v>
      </c>
      <c r="B469" s="21" t="s">
        <v>58</v>
      </c>
      <c r="C469" s="16" t="s">
        <v>48</v>
      </c>
      <c r="D469" s="16" t="s">
        <v>370</v>
      </c>
      <c r="E469" s="16" t="s">
        <v>80</v>
      </c>
      <c r="F469" s="30">
        <f>F470</f>
        <v>195754919</v>
      </c>
      <c r="G469" s="30">
        <f>G470</f>
        <v>195754919</v>
      </c>
      <c r="H469" s="14">
        <f t="shared" si="57"/>
        <v>100</v>
      </c>
    </row>
    <row r="470" spans="1:8" s="8" customFormat="1" ht="36" customHeight="1" x14ac:dyDescent="0.2">
      <c r="A470" s="27" t="s">
        <v>157</v>
      </c>
      <c r="B470" s="21" t="s">
        <v>58</v>
      </c>
      <c r="C470" s="16" t="s">
        <v>48</v>
      </c>
      <c r="D470" s="16" t="s">
        <v>370</v>
      </c>
      <c r="E470" s="16" t="s">
        <v>151</v>
      </c>
      <c r="F470" s="30">
        <f>F471</f>
        <v>195754919</v>
      </c>
      <c r="G470" s="30">
        <f>G471</f>
        <v>195754919</v>
      </c>
      <c r="H470" s="14">
        <f t="shared" si="57"/>
        <v>100</v>
      </c>
    </row>
    <row r="471" spans="1:8" s="8" customFormat="1" ht="25.5" customHeight="1" x14ac:dyDescent="0.2">
      <c r="A471" s="27" t="s">
        <v>211</v>
      </c>
      <c r="B471" s="21" t="s">
        <v>58</v>
      </c>
      <c r="C471" s="16" t="s">
        <v>48</v>
      </c>
      <c r="D471" s="16" t="s">
        <v>370</v>
      </c>
      <c r="E471" s="16" t="s">
        <v>206</v>
      </c>
      <c r="F471" s="30">
        <f>F472+F473</f>
        <v>195754919</v>
      </c>
      <c r="G471" s="30">
        <f>G472+G473</f>
        <v>195754919</v>
      </c>
      <c r="H471" s="14">
        <f t="shared" si="57"/>
        <v>100</v>
      </c>
    </row>
    <row r="472" spans="1:8" s="8" customFormat="1" ht="48" customHeight="1" x14ac:dyDescent="0.2">
      <c r="A472" s="27" t="s">
        <v>359</v>
      </c>
      <c r="B472" s="21" t="s">
        <v>58</v>
      </c>
      <c r="C472" s="16" t="s">
        <v>48</v>
      </c>
      <c r="D472" s="16" t="s">
        <v>370</v>
      </c>
      <c r="E472" s="16" t="s">
        <v>348</v>
      </c>
      <c r="F472" s="30">
        <v>183881466.11000001</v>
      </c>
      <c r="G472" s="30">
        <v>183881466.11000001</v>
      </c>
      <c r="H472" s="14">
        <f t="shared" si="57"/>
        <v>100</v>
      </c>
    </row>
    <row r="473" spans="1:8" s="8" customFormat="1" ht="25.5" customHeight="1" x14ac:dyDescent="0.2">
      <c r="A473" s="27" t="s">
        <v>212</v>
      </c>
      <c r="B473" s="21" t="s">
        <v>58</v>
      </c>
      <c r="C473" s="16" t="s">
        <v>48</v>
      </c>
      <c r="D473" s="16" t="s">
        <v>370</v>
      </c>
      <c r="E473" s="16" t="s">
        <v>207</v>
      </c>
      <c r="F473" s="30">
        <v>11873452.890000001</v>
      </c>
      <c r="G473" s="30">
        <v>11873452.890000001</v>
      </c>
      <c r="H473" s="14">
        <f t="shared" si="57"/>
        <v>100</v>
      </c>
    </row>
    <row r="474" spans="1:8" s="8" customFormat="1" ht="31.5" customHeight="1" x14ac:dyDescent="0.2">
      <c r="A474" s="27" t="s">
        <v>390</v>
      </c>
      <c r="B474" s="21" t="s">
        <v>58</v>
      </c>
      <c r="C474" s="16" t="s">
        <v>48</v>
      </c>
      <c r="D474" s="16" t="s">
        <v>371</v>
      </c>
      <c r="E474" s="16" t="s">
        <v>80</v>
      </c>
      <c r="F474" s="30">
        <f>F475+F479+F483</f>
        <v>22500386.829999998</v>
      </c>
      <c r="G474" s="30">
        <f>G475+G479+G483</f>
        <v>22500386.829999998</v>
      </c>
      <c r="H474" s="14">
        <f t="shared" si="57"/>
        <v>100</v>
      </c>
    </row>
    <row r="475" spans="1:8" s="8" customFormat="1" ht="25.5" customHeight="1" x14ac:dyDescent="0.2">
      <c r="A475" s="27" t="s">
        <v>391</v>
      </c>
      <c r="B475" s="21" t="s">
        <v>58</v>
      </c>
      <c r="C475" s="16" t="s">
        <v>48</v>
      </c>
      <c r="D475" s="16" t="s">
        <v>372</v>
      </c>
      <c r="E475" s="16" t="s">
        <v>80</v>
      </c>
      <c r="F475" s="30">
        <f t="shared" ref="F475:G477" si="58">F476</f>
        <v>2057334.33</v>
      </c>
      <c r="G475" s="30">
        <f t="shared" si="58"/>
        <v>2057334.33</v>
      </c>
      <c r="H475" s="14">
        <f t="shared" si="57"/>
        <v>100</v>
      </c>
    </row>
    <row r="476" spans="1:8" s="8" customFormat="1" ht="29.25" customHeight="1" x14ac:dyDescent="0.2">
      <c r="A476" s="27" t="s">
        <v>157</v>
      </c>
      <c r="B476" s="21" t="s">
        <v>58</v>
      </c>
      <c r="C476" s="16" t="s">
        <v>48</v>
      </c>
      <c r="D476" s="16" t="s">
        <v>372</v>
      </c>
      <c r="E476" s="16" t="s">
        <v>151</v>
      </c>
      <c r="F476" s="30">
        <f t="shared" si="58"/>
        <v>2057334.33</v>
      </c>
      <c r="G476" s="30">
        <f t="shared" si="58"/>
        <v>2057334.33</v>
      </c>
      <c r="H476" s="14">
        <f t="shared" si="57"/>
        <v>100</v>
      </c>
    </row>
    <row r="477" spans="1:8" s="8" customFormat="1" ht="25.5" customHeight="1" x14ac:dyDescent="0.2">
      <c r="A477" s="27" t="s">
        <v>211</v>
      </c>
      <c r="B477" s="21" t="s">
        <v>58</v>
      </c>
      <c r="C477" s="16" t="s">
        <v>48</v>
      </c>
      <c r="D477" s="16" t="s">
        <v>372</v>
      </c>
      <c r="E477" s="16" t="s">
        <v>206</v>
      </c>
      <c r="F477" s="30">
        <f t="shared" si="58"/>
        <v>2057334.33</v>
      </c>
      <c r="G477" s="30">
        <f t="shared" si="58"/>
        <v>2057334.33</v>
      </c>
      <c r="H477" s="14">
        <f t="shared" si="57"/>
        <v>100</v>
      </c>
    </row>
    <row r="478" spans="1:8" s="8" customFormat="1" ht="25.5" customHeight="1" x14ac:dyDescent="0.2">
      <c r="A478" s="27" t="s">
        <v>212</v>
      </c>
      <c r="B478" s="21" t="s">
        <v>58</v>
      </c>
      <c r="C478" s="16" t="s">
        <v>48</v>
      </c>
      <c r="D478" s="16" t="s">
        <v>372</v>
      </c>
      <c r="E478" s="16" t="s">
        <v>207</v>
      </c>
      <c r="F478" s="30">
        <v>2057334.33</v>
      </c>
      <c r="G478" s="30">
        <v>2057334.33</v>
      </c>
      <c r="H478" s="14">
        <f t="shared" si="57"/>
        <v>100</v>
      </c>
    </row>
    <row r="479" spans="1:8" s="8" customFormat="1" ht="34.5" customHeight="1" x14ac:dyDescent="0.2">
      <c r="A479" s="27" t="s">
        <v>392</v>
      </c>
      <c r="B479" s="21" t="s">
        <v>58</v>
      </c>
      <c r="C479" s="16" t="s">
        <v>48</v>
      </c>
      <c r="D479" s="16" t="s">
        <v>373</v>
      </c>
      <c r="E479" s="16" t="s">
        <v>80</v>
      </c>
      <c r="F479" s="30">
        <f t="shared" ref="F479:G481" si="59">F480</f>
        <v>6336512</v>
      </c>
      <c r="G479" s="30">
        <f t="shared" si="59"/>
        <v>6336512</v>
      </c>
      <c r="H479" s="14">
        <f t="shared" si="57"/>
        <v>100</v>
      </c>
    </row>
    <row r="480" spans="1:8" s="8" customFormat="1" ht="30" customHeight="1" x14ac:dyDescent="0.2">
      <c r="A480" s="27" t="s">
        <v>157</v>
      </c>
      <c r="B480" s="21" t="s">
        <v>58</v>
      </c>
      <c r="C480" s="16" t="s">
        <v>48</v>
      </c>
      <c r="D480" s="16" t="s">
        <v>373</v>
      </c>
      <c r="E480" s="16" t="s">
        <v>151</v>
      </c>
      <c r="F480" s="30">
        <f t="shared" si="59"/>
        <v>6336512</v>
      </c>
      <c r="G480" s="30">
        <f t="shared" si="59"/>
        <v>6336512</v>
      </c>
      <c r="H480" s="14">
        <f t="shared" si="57"/>
        <v>100</v>
      </c>
    </row>
    <row r="481" spans="1:8" s="8" customFormat="1" ht="25.5" customHeight="1" x14ac:dyDescent="0.2">
      <c r="A481" s="27" t="s">
        <v>211</v>
      </c>
      <c r="B481" s="21" t="s">
        <v>58</v>
      </c>
      <c r="C481" s="16" t="s">
        <v>48</v>
      </c>
      <c r="D481" s="16" t="s">
        <v>373</v>
      </c>
      <c r="E481" s="16" t="s">
        <v>206</v>
      </c>
      <c r="F481" s="30">
        <f t="shared" si="59"/>
        <v>6336512</v>
      </c>
      <c r="G481" s="30">
        <f t="shared" si="59"/>
        <v>6336512</v>
      </c>
      <c r="H481" s="14">
        <f t="shared" si="57"/>
        <v>100</v>
      </c>
    </row>
    <row r="482" spans="1:8" s="8" customFormat="1" ht="25.5" customHeight="1" x14ac:dyDescent="0.2">
      <c r="A482" s="27" t="s">
        <v>212</v>
      </c>
      <c r="B482" s="21" t="s">
        <v>58</v>
      </c>
      <c r="C482" s="16" t="s">
        <v>48</v>
      </c>
      <c r="D482" s="16" t="s">
        <v>373</v>
      </c>
      <c r="E482" s="16" t="s">
        <v>207</v>
      </c>
      <c r="F482" s="30">
        <v>6336512</v>
      </c>
      <c r="G482" s="30">
        <v>6336512</v>
      </c>
      <c r="H482" s="14">
        <f t="shared" si="57"/>
        <v>100</v>
      </c>
    </row>
    <row r="483" spans="1:8" s="8" customFormat="1" ht="57.75" customHeight="1" x14ac:dyDescent="0.2">
      <c r="A483" s="27" t="s">
        <v>393</v>
      </c>
      <c r="B483" s="21" t="s">
        <v>58</v>
      </c>
      <c r="C483" s="16" t="s">
        <v>48</v>
      </c>
      <c r="D483" s="16" t="s">
        <v>374</v>
      </c>
      <c r="E483" s="16" t="s">
        <v>80</v>
      </c>
      <c r="F483" s="30">
        <f t="shared" ref="F483:G485" si="60">F484</f>
        <v>14106540.5</v>
      </c>
      <c r="G483" s="30">
        <f t="shared" si="60"/>
        <v>14106540.5</v>
      </c>
      <c r="H483" s="14">
        <f t="shared" si="57"/>
        <v>100</v>
      </c>
    </row>
    <row r="484" spans="1:8" s="8" customFormat="1" ht="33" customHeight="1" x14ac:dyDescent="0.2">
      <c r="A484" s="27" t="s">
        <v>157</v>
      </c>
      <c r="B484" s="21" t="s">
        <v>58</v>
      </c>
      <c r="C484" s="16" t="s">
        <v>48</v>
      </c>
      <c r="D484" s="16" t="s">
        <v>374</v>
      </c>
      <c r="E484" s="16" t="s">
        <v>151</v>
      </c>
      <c r="F484" s="30">
        <f t="shared" si="60"/>
        <v>14106540.5</v>
      </c>
      <c r="G484" s="30">
        <f t="shared" si="60"/>
        <v>14106540.5</v>
      </c>
      <c r="H484" s="14">
        <f t="shared" si="57"/>
        <v>100</v>
      </c>
    </row>
    <row r="485" spans="1:8" s="8" customFormat="1" ht="25.5" customHeight="1" x14ac:dyDescent="0.2">
      <c r="A485" s="27" t="s">
        <v>211</v>
      </c>
      <c r="B485" s="21" t="s">
        <v>58</v>
      </c>
      <c r="C485" s="16" t="s">
        <v>48</v>
      </c>
      <c r="D485" s="16" t="s">
        <v>374</v>
      </c>
      <c r="E485" s="16" t="s">
        <v>206</v>
      </c>
      <c r="F485" s="30">
        <f t="shared" si="60"/>
        <v>14106540.5</v>
      </c>
      <c r="G485" s="30">
        <f t="shared" si="60"/>
        <v>14106540.5</v>
      </c>
      <c r="H485" s="14">
        <f t="shared" si="57"/>
        <v>100</v>
      </c>
    </row>
    <row r="486" spans="1:8" s="8" customFormat="1" ht="25.5" customHeight="1" x14ac:dyDescent="0.2">
      <c r="A486" s="27" t="s">
        <v>212</v>
      </c>
      <c r="B486" s="21" t="s">
        <v>58</v>
      </c>
      <c r="C486" s="16" t="s">
        <v>48</v>
      </c>
      <c r="D486" s="16" t="s">
        <v>374</v>
      </c>
      <c r="E486" s="16" t="s">
        <v>207</v>
      </c>
      <c r="F486" s="30">
        <v>14106540.5</v>
      </c>
      <c r="G486" s="30">
        <v>14106540.5</v>
      </c>
      <c r="H486" s="14">
        <f t="shared" si="57"/>
        <v>100</v>
      </c>
    </row>
    <row r="487" spans="1:8" s="8" customFormat="1" ht="29.25" customHeight="1" x14ac:dyDescent="0.2">
      <c r="A487" s="27" t="s">
        <v>394</v>
      </c>
      <c r="B487" s="21" t="s">
        <v>58</v>
      </c>
      <c r="C487" s="16" t="s">
        <v>48</v>
      </c>
      <c r="D487" s="16" t="s">
        <v>375</v>
      </c>
      <c r="E487" s="16" t="s">
        <v>80</v>
      </c>
      <c r="F487" s="30">
        <f>F488+F492+F496+F500</f>
        <v>7871331.790000001</v>
      </c>
      <c r="G487" s="30">
        <f>G488+G492+G496+G500</f>
        <v>7871331.790000001</v>
      </c>
      <c r="H487" s="14">
        <f t="shared" si="57"/>
        <v>100</v>
      </c>
    </row>
    <row r="488" spans="1:8" s="8" customFormat="1" ht="28.5" customHeight="1" x14ac:dyDescent="0.2">
      <c r="A488" s="27" t="s">
        <v>201</v>
      </c>
      <c r="B488" s="21" t="s">
        <v>58</v>
      </c>
      <c r="C488" s="16" t="s">
        <v>48</v>
      </c>
      <c r="D488" s="16" t="s">
        <v>376</v>
      </c>
      <c r="E488" s="16" t="s">
        <v>80</v>
      </c>
      <c r="F488" s="30">
        <f t="shared" ref="F488:G490" si="61">F489</f>
        <v>200000</v>
      </c>
      <c r="G488" s="30">
        <f t="shared" si="61"/>
        <v>200000</v>
      </c>
      <c r="H488" s="14">
        <f t="shared" si="57"/>
        <v>100</v>
      </c>
    </row>
    <row r="489" spans="1:8" s="8" customFormat="1" ht="36" customHeight="1" x14ac:dyDescent="0.2">
      <c r="A489" s="27" t="s">
        <v>157</v>
      </c>
      <c r="B489" s="21" t="s">
        <v>58</v>
      </c>
      <c r="C489" s="16" t="s">
        <v>48</v>
      </c>
      <c r="D489" s="16" t="s">
        <v>376</v>
      </c>
      <c r="E489" s="16" t="s">
        <v>151</v>
      </c>
      <c r="F489" s="30">
        <f t="shared" si="61"/>
        <v>200000</v>
      </c>
      <c r="G489" s="30">
        <f t="shared" si="61"/>
        <v>200000</v>
      </c>
      <c r="H489" s="14">
        <f t="shared" si="57"/>
        <v>100</v>
      </c>
    </row>
    <row r="490" spans="1:8" s="8" customFormat="1" ht="25.5" customHeight="1" x14ac:dyDescent="0.2">
      <c r="A490" s="27" t="s">
        <v>211</v>
      </c>
      <c r="B490" s="21" t="s">
        <v>58</v>
      </c>
      <c r="C490" s="16" t="s">
        <v>48</v>
      </c>
      <c r="D490" s="16" t="s">
        <v>376</v>
      </c>
      <c r="E490" s="16" t="s">
        <v>206</v>
      </c>
      <c r="F490" s="30">
        <f t="shared" si="61"/>
        <v>200000</v>
      </c>
      <c r="G490" s="30">
        <f t="shared" si="61"/>
        <v>200000</v>
      </c>
      <c r="H490" s="14">
        <f t="shared" si="57"/>
        <v>100</v>
      </c>
    </row>
    <row r="491" spans="1:8" s="8" customFormat="1" ht="25.5" customHeight="1" x14ac:dyDescent="0.2">
      <c r="A491" s="27" t="s">
        <v>212</v>
      </c>
      <c r="B491" s="21" t="s">
        <v>58</v>
      </c>
      <c r="C491" s="16" t="s">
        <v>48</v>
      </c>
      <c r="D491" s="16" t="s">
        <v>376</v>
      </c>
      <c r="E491" s="16" t="s">
        <v>207</v>
      </c>
      <c r="F491" s="30">
        <v>200000</v>
      </c>
      <c r="G491" s="30">
        <v>200000</v>
      </c>
      <c r="H491" s="14">
        <f t="shared" si="57"/>
        <v>100</v>
      </c>
    </row>
    <row r="492" spans="1:8" s="8" customFormat="1" ht="34.5" customHeight="1" x14ac:dyDescent="0.2">
      <c r="A492" s="27" t="s">
        <v>395</v>
      </c>
      <c r="B492" s="21" t="s">
        <v>58</v>
      </c>
      <c r="C492" s="16" t="s">
        <v>48</v>
      </c>
      <c r="D492" s="16" t="s">
        <v>377</v>
      </c>
      <c r="E492" s="16" t="s">
        <v>80</v>
      </c>
      <c r="F492" s="30">
        <f t="shared" ref="F492:G494" si="62">F493</f>
        <v>4974362.1900000004</v>
      </c>
      <c r="G492" s="30">
        <f t="shared" si="62"/>
        <v>4974362.1900000004</v>
      </c>
      <c r="H492" s="14">
        <f t="shared" si="57"/>
        <v>100</v>
      </c>
    </row>
    <row r="493" spans="1:8" s="8" customFormat="1" ht="28.5" customHeight="1" x14ac:dyDescent="0.2">
      <c r="A493" s="27" t="s">
        <v>157</v>
      </c>
      <c r="B493" s="21" t="s">
        <v>58</v>
      </c>
      <c r="C493" s="16" t="s">
        <v>48</v>
      </c>
      <c r="D493" s="16" t="s">
        <v>377</v>
      </c>
      <c r="E493" s="16" t="s">
        <v>151</v>
      </c>
      <c r="F493" s="30">
        <f t="shared" si="62"/>
        <v>4974362.1900000004</v>
      </c>
      <c r="G493" s="30">
        <f t="shared" si="62"/>
        <v>4974362.1900000004</v>
      </c>
      <c r="H493" s="14">
        <f t="shared" si="57"/>
        <v>100</v>
      </c>
    </row>
    <row r="494" spans="1:8" s="8" customFormat="1" ht="25.5" customHeight="1" x14ac:dyDescent="0.2">
      <c r="A494" s="27" t="s">
        <v>211</v>
      </c>
      <c r="B494" s="21" t="s">
        <v>58</v>
      </c>
      <c r="C494" s="16" t="s">
        <v>48</v>
      </c>
      <c r="D494" s="16" t="s">
        <v>377</v>
      </c>
      <c r="E494" s="16" t="s">
        <v>206</v>
      </c>
      <c r="F494" s="30">
        <f t="shared" si="62"/>
        <v>4974362.1900000004</v>
      </c>
      <c r="G494" s="30">
        <f t="shared" si="62"/>
        <v>4974362.1900000004</v>
      </c>
      <c r="H494" s="14">
        <f t="shared" si="57"/>
        <v>100</v>
      </c>
    </row>
    <row r="495" spans="1:8" s="8" customFormat="1" ht="25.5" customHeight="1" x14ac:dyDescent="0.2">
      <c r="A495" s="27" t="s">
        <v>212</v>
      </c>
      <c r="B495" s="21" t="s">
        <v>58</v>
      </c>
      <c r="C495" s="16" t="s">
        <v>48</v>
      </c>
      <c r="D495" s="16" t="s">
        <v>377</v>
      </c>
      <c r="E495" s="16" t="s">
        <v>207</v>
      </c>
      <c r="F495" s="30">
        <v>4974362.1900000004</v>
      </c>
      <c r="G495" s="30">
        <v>4974362.1900000004</v>
      </c>
      <c r="H495" s="14">
        <f t="shared" si="57"/>
        <v>100</v>
      </c>
    </row>
    <row r="496" spans="1:8" s="8" customFormat="1" ht="42.75" customHeight="1" x14ac:dyDescent="0.2">
      <c r="A496" s="27" t="s">
        <v>396</v>
      </c>
      <c r="B496" s="21" t="s">
        <v>58</v>
      </c>
      <c r="C496" s="16" t="s">
        <v>48</v>
      </c>
      <c r="D496" s="16" t="s">
        <v>378</v>
      </c>
      <c r="E496" s="16" t="s">
        <v>80</v>
      </c>
      <c r="F496" s="30">
        <f t="shared" ref="F496:G498" si="63">F497</f>
        <v>1204545.3600000001</v>
      </c>
      <c r="G496" s="30">
        <f t="shared" si="63"/>
        <v>1204545.3600000001</v>
      </c>
      <c r="H496" s="14">
        <f t="shared" si="57"/>
        <v>100</v>
      </c>
    </row>
    <row r="497" spans="1:8" s="8" customFormat="1" ht="29.25" customHeight="1" x14ac:dyDescent="0.2">
      <c r="A497" s="27" t="s">
        <v>157</v>
      </c>
      <c r="B497" s="21" t="s">
        <v>58</v>
      </c>
      <c r="C497" s="16" t="s">
        <v>48</v>
      </c>
      <c r="D497" s="16" t="s">
        <v>378</v>
      </c>
      <c r="E497" s="16" t="s">
        <v>151</v>
      </c>
      <c r="F497" s="30">
        <f t="shared" si="63"/>
        <v>1204545.3600000001</v>
      </c>
      <c r="G497" s="30">
        <f t="shared" si="63"/>
        <v>1204545.3600000001</v>
      </c>
      <c r="H497" s="14">
        <f t="shared" si="57"/>
        <v>100</v>
      </c>
    </row>
    <row r="498" spans="1:8" s="8" customFormat="1" ht="25.5" customHeight="1" x14ac:dyDescent="0.2">
      <c r="A498" s="27" t="s">
        <v>211</v>
      </c>
      <c r="B498" s="21" t="s">
        <v>58</v>
      </c>
      <c r="C498" s="16" t="s">
        <v>48</v>
      </c>
      <c r="D498" s="16" t="s">
        <v>378</v>
      </c>
      <c r="E498" s="16" t="s">
        <v>206</v>
      </c>
      <c r="F498" s="30">
        <f t="shared" si="63"/>
        <v>1204545.3600000001</v>
      </c>
      <c r="G498" s="30">
        <f t="shared" si="63"/>
        <v>1204545.3600000001</v>
      </c>
      <c r="H498" s="14">
        <f t="shared" si="57"/>
        <v>100</v>
      </c>
    </row>
    <row r="499" spans="1:8" s="8" customFormat="1" ht="25.5" customHeight="1" x14ac:dyDescent="0.2">
      <c r="A499" s="27" t="s">
        <v>212</v>
      </c>
      <c r="B499" s="21" t="s">
        <v>58</v>
      </c>
      <c r="C499" s="16" t="s">
        <v>48</v>
      </c>
      <c r="D499" s="16" t="s">
        <v>378</v>
      </c>
      <c r="E499" s="16" t="s">
        <v>207</v>
      </c>
      <c r="F499" s="30">
        <v>1204545.3600000001</v>
      </c>
      <c r="G499" s="30">
        <v>1204545.3600000001</v>
      </c>
      <c r="H499" s="14">
        <f t="shared" si="57"/>
        <v>100</v>
      </c>
    </row>
    <row r="500" spans="1:8" s="8" customFormat="1" ht="42.75" customHeight="1" x14ac:dyDescent="0.2">
      <c r="A500" s="27" t="s">
        <v>397</v>
      </c>
      <c r="B500" s="21" t="s">
        <v>58</v>
      </c>
      <c r="C500" s="16" t="s">
        <v>48</v>
      </c>
      <c r="D500" s="16" t="s">
        <v>379</v>
      </c>
      <c r="E500" s="16" t="s">
        <v>80</v>
      </c>
      <c r="F500" s="30">
        <f t="shared" ref="F500:G502" si="64">F501</f>
        <v>1492424.24</v>
      </c>
      <c r="G500" s="30">
        <f t="shared" si="64"/>
        <v>1492424.24</v>
      </c>
      <c r="H500" s="14">
        <f t="shared" si="57"/>
        <v>100</v>
      </c>
    </row>
    <row r="501" spans="1:8" s="8" customFormat="1" ht="32.25" customHeight="1" x14ac:dyDescent="0.2">
      <c r="A501" s="27" t="s">
        <v>157</v>
      </c>
      <c r="B501" s="21" t="s">
        <v>58</v>
      </c>
      <c r="C501" s="16" t="s">
        <v>48</v>
      </c>
      <c r="D501" s="16" t="s">
        <v>379</v>
      </c>
      <c r="E501" s="16" t="s">
        <v>151</v>
      </c>
      <c r="F501" s="30">
        <f t="shared" si="64"/>
        <v>1492424.24</v>
      </c>
      <c r="G501" s="30">
        <f t="shared" si="64"/>
        <v>1492424.24</v>
      </c>
      <c r="H501" s="14">
        <f t="shared" si="57"/>
        <v>100</v>
      </c>
    </row>
    <row r="502" spans="1:8" s="8" customFormat="1" ht="25.5" customHeight="1" x14ac:dyDescent="0.2">
      <c r="A502" s="27" t="s">
        <v>211</v>
      </c>
      <c r="B502" s="21" t="s">
        <v>58</v>
      </c>
      <c r="C502" s="16" t="s">
        <v>48</v>
      </c>
      <c r="D502" s="16" t="s">
        <v>379</v>
      </c>
      <c r="E502" s="16" t="s">
        <v>206</v>
      </c>
      <c r="F502" s="30">
        <f t="shared" si="64"/>
        <v>1492424.24</v>
      </c>
      <c r="G502" s="30">
        <f t="shared" si="64"/>
        <v>1492424.24</v>
      </c>
      <c r="H502" s="14">
        <f t="shared" si="57"/>
        <v>100</v>
      </c>
    </row>
    <row r="503" spans="1:8" s="8" customFormat="1" ht="25.5" customHeight="1" x14ac:dyDescent="0.2">
      <c r="A503" s="27" t="s">
        <v>212</v>
      </c>
      <c r="B503" s="21" t="s">
        <v>58</v>
      </c>
      <c r="C503" s="16" t="s">
        <v>48</v>
      </c>
      <c r="D503" s="16" t="s">
        <v>379</v>
      </c>
      <c r="E503" s="16" t="s">
        <v>207</v>
      </c>
      <c r="F503" s="30">
        <v>1492424.24</v>
      </c>
      <c r="G503" s="30">
        <v>1492424.24</v>
      </c>
      <c r="H503" s="14">
        <f t="shared" si="57"/>
        <v>100</v>
      </c>
    </row>
    <row r="504" spans="1:8" s="8" customFormat="1" ht="25.5" customHeight="1" x14ac:dyDescent="0.2">
      <c r="A504" s="27" t="s">
        <v>365</v>
      </c>
      <c r="B504" s="21" t="s">
        <v>58</v>
      </c>
      <c r="C504" s="16" t="s">
        <v>48</v>
      </c>
      <c r="D504" s="16" t="s">
        <v>380</v>
      </c>
      <c r="E504" s="16" t="s">
        <v>80</v>
      </c>
      <c r="F504" s="30">
        <f t="shared" ref="F504:G507" si="65">F505</f>
        <v>1317721.6599999999</v>
      </c>
      <c r="G504" s="30">
        <f t="shared" si="65"/>
        <v>1317721.6599999999</v>
      </c>
      <c r="H504" s="14">
        <f t="shared" si="57"/>
        <v>100</v>
      </c>
    </row>
    <row r="505" spans="1:8" s="8" customFormat="1" ht="25.5" customHeight="1" x14ac:dyDescent="0.2">
      <c r="A505" s="27" t="s">
        <v>398</v>
      </c>
      <c r="B505" s="21" t="s">
        <v>58</v>
      </c>
      <c r="C505" s="16" t="s">
        <v>48</v>
      </c>
      <c r="D505" s="16" t="s">
        <v>381</v>
      </c>
      <c r="E505" s="16" t="s">
        <v>80</v>
      </c>
      <c r="F505" s="30">
        <f t="shared" si="65"/>
        <v>1317721.6599999999</v>
      </c>
      <c r="G505" s="30">
        <f t="shared" si="65"/>
        <v>1317721.6599999999</v>
      </c>
      <c r="H505" s="14">
        <f t="shared" si="57"/>
        <v>100</v>
      </c>
    </row>
    <row r="506" spans="1:8" s="8" customFormat="1" ht="30" customHeight="1" x14ac:dyDescent="0.2">
      <c r="A506" s="27" t="s">
        <v>157</v>
      </c>
      <c r="B506" s="21" t="s">
        <v>58</v>
      </c>
      <c r="C506" s="16" t="s">
        <v>48</v>
      </c>
      <c r="D506" s="16" t="s">
        <v>381</v>
      </c>
      <c r="E506" s="16" t="s">
        <v>151</v>
      </c>
      <c r="F506" s="30">
        <f t="shared" si="65"/>
        <v>1317721.6599999999</v>
      </c>
      <c r="G506" s="30">
        <f t="shared" si="65"/>
        <v>1317721.6599999999</v>
      </c>
      <c r="H506" s="14">
        <f t="shared" si="57"/>
        <v>100</v>
      </c>
    </row>
    <row r="507" spans="1:8" s="8" customFormat="1" ht="25.5" customHeight="1" x14ac:dyDescent="0.2">
      <c r="A507" s="27" t="s">
        <v>211</v>
      </c>
      <c r="B507" s="21" t="s">
        <v>58</v>
      </c>
      <c r="C507" s="16" t="s">
        <v>48</v>
      </c>
      <c r="D507" s="16" t="s">
        <v>381</v>
      </c>
      <c r="E507" s="16" t="s">
        <v>206</v>
      </c>
      <c r="F507" s="30">
        <f t="shared" si="65"/>
        <v>1317721.6599999999</v>
      </c>
      <c r="G507" s="30">
        <f t="shared" si="65"/>
        <v>1317721.6599999999</v>
      </c>
      <c r="H507" s="14">
        <f t="shared" si="57"/>
        <v>100</v>
      </c>
    </row>
    <row r="508" spans="1:8" s="8" customFormat="1" ht="25.5" customHeight="1" x14ac:dyDescent="0.2">
      <c r="A508" s="27" t="s">
        <v>212</v>
      </c>
      <c r="B508" s="21" t="s">
        <v>58</v>
      </c>
      <c r="C508" s="16" t="s">
        <v>48</v>
      </c>
      <c r="D508" s="16" t="s">
        <v>381</v>
      </c>
      <c r="E508" s="16" t="s">
        <v>207</v>
      </c>
      <c r="F508" s="30">
        <v>1317721.6599999999</v>
      </c>
      <c r="G508" s="30">
        <v>1317721.6599999999</v>
      </c>
      <c r="H508" s="14">
        <f t="shared" si="57"/>
        <v>100</v>
      </c>
    </row>
    <row r="509" spans="1:8" s="8" customFormat="1" ht="41.25" customHeight="1" x14ac:dyDescent="0.2">
      <c r="A509" s="27" t="s">
        <v>399</v>
      </c>
      <c r="B509" s="21" t="s">
        <v>58</v>
      </c>
      <c r="C509" s="16" t="s">
        <v>48</v>
      </c>
      <c r="D509" s="16" t="s">
        <v>382</v>
      </c>
      <c r="E509" s="16" t="s">
        <v>80</v>
      </c>
      <c r="F509" s="30">
        <f>F510+F514+F518</f>
        <v>28964987.23</v>
      </c>
      <c r="G509" s="30">
        <f>G510+G514+G518</f>
        <v>28964987.23</v>
      </c>
      <c r="H509" s="14">
        <f t="shared" si="57"/>
        <v>100</v>
      </c>
    </row>
    <row r="510" spans="1:8" s="8" customFormat="1" ht="60" customHeight="1" x14ac:dyDescent="0.2">
      <c r="A510" s="27" t="s">
        <v>400</v>
      </c>
      <c r="B510" s="21" t="s">
        <v>58</v>
      </c>
      <c r="C510" s="16" t="s">
        <v>48</v>
      </c>
      <c r="D510" s="16" t="s">
        <v>383</v>
      </c>
      <c r="E510" s="16" t="s">
        <v>80</v>
      </c>
      <c r="F510" s="30">
        <f t="shared" ref="F510:G512" si="66">F511</f>
        <v>703080</v>
      </c>
      <c r="G510" s="30">
        <f t="shared" si="66"/>
        <v>703080</v>
      </c>
      <c r="H510" s="14">
        <f t="shared" si="57"/>
        <v>100</v>
      </c>
    </row>
    <row r="511" spans="1:8" s="8" customFormat="1" ht="31.5" customHeight="1" x14ac:dyDescent="0.2">
      <c r="A511" s="27" t="s">
        <v>157</v>
      </c>
      <c r="B511" s="21" t="s">
        <v>58</v>
      </c>
      <c r="C511" s="16" t="s">
        <v>48</v>
      </c>
      <c r="D511" s="16" t="s">
        <v>383</v>
      </c>
      <c r="E511" s="16" t="s">
        <v>151</v>
      </c>
      <c r="F511" s="30">
        <f t="shared" si="66"/>
        <v>703080</v>
      </c>
      <c r="G511" s="30">
        <f t="shared" si="66"/>
        <v>703080</v>
      </c>
      <c r="H511" s="14">
        <f t="shared" si="57"/>
        <v>100</v>
      </c>
    </row>
    <row r="512" spans="1:8" s="8" customFormat="1" ht="25.5" customHeight="1" x14ac:dyDescent="0.2">
      <c r="A512" s="27" t="s">
        <v>211</v>
      </c>
      <c r="B512" s="21" t="s">
        <v>58</v>
      </c>
      <c r="C512" s="16" t="s">
        <v>48</v>
      </c>
      <c r="D512" s="16" t="s">
        <v>383</v>
      </c>
      <c r="E512" s="16" t="s">
        <v>206</v>
      </c>
      <c r="F512" s="30">
        <f t="shared" si="66"/>
        <v>703080</v>
      </c>
      <c r="G512" s="30">
        <f t="shared" si="66"/>
        <v>703080</v>
      </c>
      <c r="H512" s="14">
        <f t="shared" si="57"/>
        <v>100</v>
      </c>
    </row>
    <row r="513" spans="1:8" s="8" customFormat="1" ht="52.5" customHeight="1" x14ac:dyDescent="0.2">
      <c r="A513" s="27" t="s">
        <v>359</v>
      </c>
      <c r="B513" s="21" t="s">
        <v>58</v>
      </c>
      <c r="C513" s="16" t="s">
        <v>48</v>
      </c>
      <c r="D513" s="16" t="s">
        <v>383</v>
      </c>
      <c r="E513" s="16" t="s">
        <v>348</v>
      </c>
      <c r="F513" s="30">
        <v>703080</v>
      </c>
      <c r="G513" s="30">
        <v>703080</v>
      </c>
      <c r="H513" s="14">
        <f t="shared" si="57"/>
        <v>100</v>
      </c>
    </row>
    <row r="514" spans="1:8" s="8" customFormat="1" ht="66.75" customHeight="1" x14ac:dyDescent="0.2">
      <c r="A514" s="41" t="s">
        <v>401</v>
      </c>
      <c r="B514" s="21" t="s">
        <v>58</v>
      </c>
      <c r="C514" s="16" t="s">
        <v>48</v>
      </c>
      <c r="D514" s="16" t="s">
        <v>384</v>
      </c>
      <c r="E514" s="16" t="s">
        <v>80</v>
      </c>
      <c r="F514" s="30">
        <f t="shared" ref="F514:G516" si="67">F515</f>
        <v>2048511.63</v>
      </c>
      <c r="G514" s="30">
        <f t="shared" si="67"/>
        <v>2048511.63</v>
      </c>
      <c r="H514" s="14">
        <f t="shared" si="57"/>
        <v>100</v>
      </c>
    </row>
    <row r="515" spans="1:8" s="8" customFormat="1" ht="29.25" customHeight="1" x14ac:dyDescent="0.2">
      <c r="A515" s="27" t="s">
        <v>157</v>
      </c>
      <c r="B515" s="21" t="s">
        <v>58</v>
      </c>
      <c r="C515" s="16" t="s">
        <v>48</v>
      </c>
      <c r="D515" s="16" t="s">
        <v>384</v>
      </c>
      <c r="E515" s="16" t="s">
        <v>151</v>
      </c>
      <c r="F515" s="30">
        <f t="shared" si="67"/>
        <v>2048511.63</v>
      </c>
      <c r="G515" s="30">
        <f t="shared" si="67"/>
        <v>2048511.63</v>
      </c>
      <c r="H515" s="14">
        <f t="shared" si="57"/>
        <v>100</v>
      </c>
    </row>
    <row r="516" spans="1:8" s="8" customFormat="1" ht="25.5" customHeight="1" x14ac:dyDescent="0.2">
      <c r="A516" s="27" t="s">
        <v>211</v>
      </c>
      <c r="B516" s="21" t="s">
        <v>58</v>
      </c>
      <c r="C516" s="16" t="s">
        <v>48</v>
      </c>
      <c r="D516" s="16" t="s">
        <v>384</v>
      </c>
      <c r="E516" s="16" t="s">
        <v>206</v>
      </c>
      <c r="F516" s="30">
        <f t="shared" si="67"/>
        <v>2048511.63</v>
      </c>
      <c r="G516" s="30">
        <f t="shared" si="67"/>
        <v>2048511.63</v>
      </c>
      <c r="H516" s="14">
        <f t="shared" si="57"/>
        <v>100</v>
      </c>
    </row>
    <row r="517" spans="1:8" s="8" customFormat="1" ht="51" customHeight="1" x14ac:dyDescent="0.2">
      <c r="A517" s="27" t="s">
        <v>359</v>
      </c>
      <c r="B517" s="21" t="s">
        <v>58</v>
      </c>
      <c r="C517" s="16" t="s">
        <v>48</v>
      </c>
      <c r="D517" s="16" t="s">
        <v>384</v>
      </c>
      <c r="E517" s="16" t="s">
        <v>348</v>
      </c>
      <c r="F517" s="30">
        <v>2048511.63</v>
      </c>
      <c r="G517" s="30">
        <v>2048511.63</v>
      </c>
      <c r="H517" s="14">
        <f t="shared" si="57"/>
        <v>100</v>
      </c>
    </row>
    <row r="518" spans="1:8" s="8" customFormat="1" ht="96" customHeight="1" x14ac:dyDescent="0.2">
      <c r="A518" s="27" t="s">
        <v>402</v>
      </c>
      <c r="B518" s="21" t="s">
        <v>58</v>
      </c>
      <c r="C518" s="16" t="s">
        <v>48</v>
      </c>
      <c r="D518" s="16" t="s">
        <v>385</v>
      </c>
      <c r="E518" s="16" t="s">
        <v>80</v>
      </c>
      <c r="F518" s="30">
        <f t="shared" ref="F518:G520" si="68">F519</f>
        <v>26213395.600000001</v>
      </c>
      <c r="G518" s="30">
        <f t="shared" si="68"/>
        <v>26213395.600000001</v>
      </c>
      <c r="H518" s="14">
        <f t="shared" si="57"/>
        <v>100</v>
      </c>
    </row>
    <row r="519" spans="1:8" s="8" customFormat="1" ht="32.25" customHeight="1" x14ac:dyDescent="0.2">
      <c r="A519" s="27" t="s">
        <v>157</v>
      </c>
      <c r="B519" s="21" t="s">
        <v>58</v>
      </c>
      <c r="C519" s="16" t="s">
        <v>48</v>
      </c>
      <c r="D519" s="16" t="s">
        <v>385</v>
      </c>
      <c r="E519" s="16" t="s">
        <v>151</v>
      </c>
      <c r="F519" s="30">
        <f t="shared" si="68"/>
        <v>26213395.600000001</v>
      </c>
      <c r="G519" s="30">
        <f t="shared" si="68"/>
        <v>26213395.600000001</v>
      </c>
      <c r="H519" s="14">
        <f t="shared" si="57"/>
        <v>100</v>
      </c>
    </row>
    <row r="520" spans="1:8" s="8" customFormat="1" ht="25.5" customHeight="1" x14ac:dyDescent="0.2">
      <c r="A520" s="27" t="s">
        <v>211</v>
      </c>
      <c r="B520" s="21" t="s">
        <v>58</v>
      </c>
      <c r="C520" s="16" t="s">
        <v>48</v>
      </c>
      <c r="D520" s="16" t="s">
        <v>385</v>
      </c>
      <c r="E520" s="16" t="s">
        <v>206</v>
      </c>
      <c r="F520" s="30">
        <f t="shared" si="68"/>
        <v>26213395.600000001</v>
      </c>
      <c r="G520" s="30">
        <f t="shared" si="68"/>
        <v>26213395.600000001</v>
      </c>
      <c r="H520" s="14">
        <f t="shared" si="57"/>
        <v>100</v>
      </c>
    </row>
    <row r="521" spans="1:8" s="8" customFormat="1" ht="49.5" customHeight="1" x14ac:dyDescent="0.2">
      <c r="A521" s="27" t="s">
        <v>359</v>
      </c>
      <c r="B521" s="21" t="s">
        <v>58</v>
      </c>
      <c r="C521" s="16" t="s">
        <v>48</v>
      </c>
      <c r="D521" s="16" t="s">
        <v>385</v>
      </c>
      <c r="E521" s="16" t="s">
        <v>348</v>
      </c>
      <c r="F521" s="30">
        <v>26213395.600000001</v>
      </c>
      <c r="G521" s="30">
        <v>26213395.600000001</v>
      </c>
      <c r="H521" s="14">
        <f t="shared" si="57"/>
        <v>100</v>
      </c>
    </row>
    <row r="522" spans="1:8" s="8" customFormat="1" ht="24.75" customHeight="1" x14ac:dyDescent="0.2">
      <c r="A522" s="27" t="s">
        <v>25</v>
      </c>
      <c r="B522" s="21" t="s">
        <v>58</v>
      </c>
      <c r="C522" s="16" t="s">
        <v>49</v>
      </c>
      <c r="D522" s="16" t="s">
        <v>79</v>
      </c>
      <c r="E522" s="16" t="s">
        <v>80</v>
      </c>
      <c r="F522" s="30">
        <f>F523+F550</f>
        <v>63261228.399999999</v>
      </c>
      <c r="G522" s="30">
        <f>G523+G550</f>
        <v>63067489.310000002</v>
      </c>
      <c r="H522" s="14">
        <f t="shared" ref="H522:H645" si="69">G522/F522*100</f>
        <v>99.693747505541651</v>
      </c>
    </row>
    <row r="523" spans="1:8" s="8" customFormat="1" ht="43.5" customHeight="1" x14ac:dyDescent="0.2">
      <c r="A523" s="27" t="s">
        <v>414</v>
      </c>
      <c r="B523" s="21" t="s">
        <v>58</v>
      </c>
      <c r="C523" s="16" t="s">
        <v>49</v>
      </c>
      <c r="D523" s="16" t="s">
        <v>403</v>
      </c>
      <c r="E523" s="16" t="s">
        <v>80</v>
      </c>
      <c r="F523" s="30">
        <f>F524</f>
        <v>24336556.539999999</v>
      </c>
      <c r="G523" s="30">
        <f>G524</f>
        <v>24142817.449999999</v>
      </c>
      <c r="H523" s="14">
        <f t="shared" si="69"/>
        <v>99.203917408440404</v>
      </c>
    </row>
    <row r="524" spans="1:8" s="8" customFormat="1" ht="30.75" customHeight="1" x14ac:dyDescent="0.2">
      <c r="A524" s="27" t="s">
        <v>415</v>
      </c>
      <c r="B524" s="21" t="s">
        <v>58</v>
      </c>
      <c r="C524" s="16" t="s">
        <v>49</v>
      </c>
      <c r="D524" s="16" t="s">
        <v>404</v>
      </c>
      <c r="E524" s="16" t="s">
        <v>80</v>
      </c>
      <c r="F524" s="30">
        <f>F525+F531+F540+F545</f>
        <v>24336556.539999999</v>
      </c>
      <c r="G524" s="30">
        <f>G525+G531+G540+G545</f>
        <v>24142817.449999999</v>
      </c>
      <c r="H524" s="14">
        <f t="shared" si="69"/>
        <v>99.203917408440404</v>
      </c>
    </row>
    <row r="525" spans="1:8" s="8" customFormat="1" ht="34.5" customHeight="1" x14ac:dyDescent="0.2">
      <c r="A525" s="27" t="s">
        <v>416</v>
      </c>
      <c r="B525" s="21" t="s">
        <v>58</v>
      </c>
      <c r="C525" s="16" t="s">
        <v>49</v>
      </c>
      <c r="D525" s="16" t="s">
        <v>405</v>
      </c>
      <c r="E525" s="16" t="s">
        <v>80</v>
      </c>
      <c r="F525" s="30">
        <f t="shared" ref="F525:G527" si="70">F526</f>
        <v>17811749.469999999</v>
      </c>
      <c r="G525" s="30">
        <f t="shared" si="70"/>
        <v>17618010.379999999</v>
      </c>
      <c r="H525" s="14">
        <f t="shared" si="69"/>
        <v>98.912296120455139</v>
      </c>
    </row>
    <row r="526" spans="1:8" s="8" customFormat="1" ht="42" customHeight="1" x14ac:dyDescent="0.2">
      <c r="A526" s="27" t="s">
        <v>417</v>
      </c>
      <c r="B526" s="21" t="s">
        <v>58</v>
      </c>
      <c r="C526" s="16" t="s">
        <v>49</v>
      </c>
      <c r="D526" s="16" t="s">
        <v>406</v>
      </c>
      <c r="E526" s="16" t="s">
        <v>80</v>
      </c>
      <c r="F526" s="30">
        <f t="shared" si="70"/>
        <v>17811749.469999999</v>
      </c>
      <c r="G526" s="30">
        <f t="shared" si="70"/>
        <v>17618010.379999999</v>
      </c>
      <c r="H526" s="14">
        <f t="shared" si="69"/>
        <v>98.912296120455139</v>
      </c>
    </row>
    <row r="527" spans="1:8" s="8" customFormat="1" ht="32.25" customHeight="1" x14ac:dyDescent="0.2">
      <c r="A527" s="27" t="s">
        <v>157</v>
      </c>
      <c r="B527" s="21" t="s">
        <v>58</v>
      </c>
      <c r="C527" s="16" t="s">
        <v>49</v>
      </c>
      <c r="D527" s="16" t="s">
        <v>406</v>
      </c>
      <c r="E527" s="16" t="s">
        <v>151</v>
      </c>
      <c r="F527" s="30">
        <f t="shared" si="70"/>
        <v>17811749.469999999</v>
      </c>
      <c r="G527" s="30">
        <f t="shared" si="70"/>
        <v>17618010.379999999</v>
      </c>
      <c r="H527" s="14">
        <f t="shared" si="69"/>
        <v>98.912296120455139</v>
      </c>
    </row>
    <row r="528" spans="1:8" s="8" customFormat="1" ht="24.75" customHeight="1" x14ac:dyDescent="0.2">
      <c r="A528" s="27" t="s">
        <v>211</v>
      </c>
      <c r="B528" s="21" t="s">
        <v>58</v>
      </c>
      <c r="C528" s="16" t="s">
        <v>49</v>
      </c>
      <c r="D528" s="16" t="s">
        <v>406</v>
      </c>
      <c r="E528" s="16" t="s">
        <v>206</v>
      </c>
      <c r="F528" s="30">
        <f>F529+F530</f>
        <v>17811749.469999999</v>
      </c>
      <c r="G528" s="30">
        <f>G529+G530</f>
        <v>17618010.379999999</v>
      </c>
      <c r="H528" s="14">
        <f t="shared" si="69"/>
        <v>98.912296120455139</v>
      </c>
    </row>
    <row r="529" spans="1:8" s="8" customFormat="1" ht="45" customHeight="1" x14ac:dyDescent="0.2">
      <c r="A529" s="27" t="s">
        <v>359</v>
      </c>
      <c r="B529" s="21" t="s">
        <v>58</v>
      </c>
      <c r="C529" s="16" t="s">
        <v>49</v>
      </c>
      <c r="D529" s="16" t="s">
        <v>406</v>
      </c>
      <c r="E529" s="16" t="s">
        <v>348</v>
      </c>
      <c r="F529" s="30">
        <v>17786749.469999999</v>
      </c>
      <c r="G529" s="30">
        <v>17593010.379999999</v>
      </c>
      <c r="H529" s="14">
        <f t="shared" si="69"/>
        <v>98.91076730840129</v>
      </c>
    </row>
    <row r="530" spans="1:8" s="8" customFormat="1" ht="24.75" customHeight="1" x14ac:dyDescent="0.2">
      <c r="A530" s="27" t="s">
        <v>212</v>
      </c>
      <c r="B530" s="21" t="s">
        <v>58</v>
      </c>
      <c r="C530" s="16" t="s">
        <v>49</v>
      </c>
      <c r="D530" s="16" t="s">
        <v>406</v>
      </c>
      <c r="E530" s="16" t="s">
        <v>207</v>
      </c>
      <c r="F530" s="30">
        <v>25000</v>
      </c>
      <c r="G530" s="30">
        <v>25000</v>
      </c>
      <c r="H530" s="14">
        <f t="shared" si="69"/>
        <v>100</v>
      </c>
    </row>
    <row r="531" spans="1:8" s="8" customFormat="1" ht="33.75" customHeight="1" x14ac:dyDescent="0.2">
      <c r="A531" s="27" t="s">
        <v>418</v>
      </c>
      <c r="B531" s="21" t="s">
        <v>58</v>
      </c>
      <c r="C531" s="16" t="s">
        <v>49</v>
      </c>
      <c r="D531" s="16" t="s">
        <v>407</v>
      </c>
      <c r="E531" s="16" t="s">
        <v>80</v>
      </c>
      <c r="F531" s="30">
        <f>F532+F536</f>
        <v>145550</v>
      </c>
      <c r="G531" s="30">
        <f>G532+G536</f>
        <v>145550</v>
      </c>
      <c r="H531" s="14">
        <f t="shared" si="69"/>
        <v>100</v>
      </c>
    </row>
    <row r="532" spans="1:8" s="8" customFormat="1" ht="24.75" customHeight="1" x14ac:dyDescent="0.2">
      <c r="A532" s="27" t="s">
        <v>419</v>
      </c>
      <c r="B532" s="21" t="s">
        <v>58</v>
      </c>
      <c r="C532" s="16" t="s">
        <v>49</v>
      </c>
      <c r="D532" s="16" t="s">
        <v>408</v>
      </c>
      <c r="E532" s="16" t="s">
        <v>80</v>
      </c>
      <c r="F532" s="30">
        <f t="shared" ref="F532:G534" si="71">F533</f>
        <v>76000</v>
      </c>
      <c r="G532" s="30">
        <f t="shared" si="71"/>
        <v>76000</v>
      </c>
      <c r="H532" s="14">
        <f t="shared" si="69"/>
        <v>100</v>
      </c>
    </row>
    <row r="533" spans="1:8" s="8" customFormat="1" ht="33" customHeight="1" x14ac:dyDescent="0.2">
      <c r="A533" s="27" t="s">
        <v>157</v>
      </c>
      <c r="B533" s="21" t="s">
        <v>58</v>
      </c>
      <c r="C533" s="16" t="s">
        <v>49</v>
      </c>
      <c r="D533" s="16" t="s">
        <v>408</v>
      </c>
      <c r="E533" s="16" t="s">
        <v>151</v>
      </c>
      <c r="F533" s="30">
        <f t="shared" si="71"/>
        <v>76000</v>
      </c>
      <c r="G533" s="30">
        <f t="shared" si="71"/>
        <v>76000</v>
      </c>
      <c r="H533" s="14">
        <f t="shared" si="69"/>
        <v>100</v>
      </c>
    </row>
    <row r="534" spans="1:8" s="8" customFormat="1" ht="24.75" customHeight="1" x14ac:dyDescent="0.2">
      <c r="A534" s="27" t="s">
        <v>211</v>
      </c>
      <c r="B534" s="21" t="s">
        <v>58</v>
      </c>
      <c r="C534" s="16" t="s">
        <v>49</v>
      </c>
      <c r="D534" s="16" t="s">
        <v>408</v>
      </c>
      <c r="E534" s="16" t="s">
        <v>206</v>
      </c>
      <c r="F534" s="30">
        <f t="shared" si="71"/>
        <v>76000</v>
      </c>
      <c r="G534" s="30">
        <f t="shared" si="71"/>
        <v>76000</v>
      </c>
      <c r="H534" s="14">
        <f t="shared" si="69"/>
        <v>100</v>
      </c>
    </row>
    <row r="535" spans="1:8" s="8" customFormat="1" ht="24.75" customHeight="1" x14ac:dyDescent="0.2">
      <c r="A535" s="27" t="s">
        <v>212</v>
      </c>
      <c r="B535" s="21" t="s">
        <v>58</v>
      </c>
      <c r="C535" s="16" t="s">
        <v>49</v>
      </c>
      <c r="D535" s="16" t="s">
        <v>408</v>
      </c>
      <c r="E535" s="16" t="s">
        <v>207</v>
      </c>
      <c r="F535" s="30">
        <v>76000</v>
      </c>
      <c r="G535" s="30">
        <v>76000</v>
      </c>
      <c r="H535" s="14">
        <f t="shared" si="69"/>
        <v>100</v>
      </c>
    </row>
    <row r="536" spans="1:8" s="8" customFormat="1" ht="24.75" customHeight="1" x14ac:dyDescent="0.2">
      <c r="A536" s="27" t="s">
        <v>420</v>
      </c>
      <c r="B536" s="21" t="s">
        <v>58</v>
      </c>
      <c r="C536" s="16" t="s">
        <v>49</v>
      </c>
      <c r="D536" s="16" t="s">
        <v>409</v>
      </c>
      <c r="E536" s="16" t="s">
        <v>80</v>
      </c>
      <c r="F536" s="30">
        <f t="shared" ref="F536:G538" si="72">F537</f>
        <v>69550</v>
      </c>
      <c r="G536" s="30">
        <f t="shared" si="72"/>
        <v>69550</v>
      </c>
      <c r="H536" s="14">
        <f t="shared" si="69"/>
        <v>100</v>
      </c>
    </row>
    <row r="537" spans="1:8" s="8" customFormat="1" ht="33" customHeight="1" x14ac:dyDescent="0.2">
      <c r="A537" s="27" t="s">
        <v>157</v>
      </c>
      <c r="B537" s="21" t="s">
        <v>58</v>
      </c>
      <c r="C537" s="16" t="s">
        <v>49</v>
      </c>
      <c r="D537" s="16" t="s">
        <v>409</v>
      </c>
      <c r="E537" s="16" t="s">
        <v>151</v>
      </c>
      <c r="F537" s="30">
        <f t="shared" si="72"/>
        <v>69550</v>
      </c>
      <c r="G537" s="30">
        <f t="shared" si="72"/>
        <v>69550</v>
      </c>
      <c r="H537" s="14">
        <f t="shared" si="69"/>
        <v>100</v>
      </c>
    </row>
    <row r="538" spans="1:8" s="8" customFormat="1" ht="24.75" customHeight="1" x14ac:dyDescent="0.2">
      <c r="A538" s="27" t="s">
        <v>211</v>
      </c>
      <c r="B538" s="21" t="s">
        <v>58</v>
      </c>
      <c r="C538" s="16" t="s">
        <v>49</v>
      </c>
      <c r="D538" s="16" t="s">
        <v>409</v>
      </c>
      <c r="E538" s="16" t="s">
        <v>206</v>
      </c>
      <c r="F538" s="30">
        <f t="shared" si="72"/>
        <v>69550</v>
      </c>
      <c r="G538" s="30">
        <f t="shared" si="72"/>
        <v>69550</v>
      </c>
      <c r="H538" s="14">
        <f t="shared" si="69"/>
        <v>100</v>
      </c>
    </row>
    <row r="539" spans="1:8" s="8" customFormat="1" ht="24.75" customHeight="1" x14ac:dyDescent="0.2">
      <c r="A539" s="27" t="s">
        <v>212</v>
      </c>
      <c r="B539" s="21" t="s">
        <v>58</v>
      </c>
      <c r="C539" s="16" t="s">
        <v>49</v>
      </c>
      <c r="D539" s="16" t="s">
        <v>409</v>
      </c>
      <c r="E539" s="16" t="s">
        <v>207</v>
      </c>
      <c r="F539" s="30">
        <v>69550</v>
      </c>
      <c r="G539" s="30">
        <v>69550</v>
      </c>
      <c r="H539" s="14">
        <f t="shared" si="69"/>
        <v>100</v>
      </c>
    </row>
    <row r="540" spans="1:8" s="8" customFormat="1" ht="24.75" customHeight="1" x14ac:dyDescent="0.2">
      <c r="A540" s="27" t="s">
        <v>421</v>
      </c>
      <c r="B540" s="21" t="s">
        <v>58</v>
      </c>
      <c r="C540" s="16" t="s">
        <v>49</v>
      </c>
      <c r="D540" s="16" t="s">
        <v>410</v>
      </c>
      <c r="E540" s="16" t="s">
        <v>80</v>
      </c>
      <c r="F540" s="30">
        <f t="shared" ref="F540:G543" si="73">F541</f>
        <v>12641.2</v>
      </c>
      <c r="G540" s="30">
        <f t="shared" si="73"/>
        <v>12641.2</v>
      </c>
      <c r="H540" s="14">
        <f t="shared" si="69"/>
        <v>100</v>
      </c>
    </row>
    <row r="541" spans="1:8" s="8" customFormat="1" ht="31.5" customHeight="1" x14ac:dyDescent="0.2">
      <c r="A541" s="27" t="s">
        <v>422</v>
      </c>
      <c r="B541" s="21" t="s">
        <v>58</v>
      </c>
      <c r="C541" s="16" t="s">
        <v>49</v>
      </c>
      <c r="D541" s="16" t="s">
        <v>411</v>
      </c>
      <c r="E541" s="16" t="s">
        <v>80</v>
      </c>
      <c r="F541" s="30">
        <f t="shared" si="73"/>
        <v>12641.2</v>
      </c>
      <c r="G541" s="30">
        <f t="shared" si="73"/>
        <v>12641.2</v>
      </c>
      <c r="H541" s="14">
        <f t="shared" si="69"/>
        <v>100</v>
      </c>
    </row>
    <row r="542" spans="1:8" s="8" customFormat="1" ht="30.75" customHeight="1" x14ac:dyDescent="0.2">
      <c r="A542" s="27" t="s">
        <v>157</v>
      </c>
      <c r="B542" s="21" t="s">
        <v>58</v>
      </c>
      <c r="C542" s="16" t="s">
        <v>49</v>
      </c>
      <c r="D542" s="16" t="s">
        <v>411</v>
      </c>
      <c r="E542" s="16" t="s">
        <v>151</v>
      </c>
      <c r="F542" s="30">
        <f t="shared" si="73"/>
        <v>12641.2</v>
      </c>
      <c r="G542" s="30">
        <f t="shared" si="73"/>
        <v>12641.2</v>
      </c>
      <c r="H542" s="14">
        <f t="shared" si="69"/>
        <v>100</v>
      </c>
    </row>
    <row r="543" spans="1:8" s="8" customFormat="1" ht="24.75" customHeight="1" x14ac:dyDescent="0.2">
      <c r="A543" s="27" t="s">
        <v>211</v>
      </c>
      <c r="B543" s="21" t="s">
        <v>58</v>
      </c>
      <c r="C543" s="16" t="s">
        <v>49</v>
      </c>
      <c r="D543" s="16" t="s">
        <v>411</v>
      </c>
      <c r="E543" s="16" t="s">
        <v>206</v>
      </c>
      <c r="F543" s="30">
        <f t="shared" si="73"/>
        <v>12641.2</v>
      </c>
      <c r="G543" s="30">
        <f t="shared" si="73"/>
        <v>12641.2</v>
      </c>
      <c r="H543" s="14">
        <f t="shared" si="69"/>
        <v>100</v>
      </c>
    </row>
    <row r="544" spans="1:8" s="8" customFormat="1" ht="24.75" customHeight="1" x14ac:dyDescent="0.2">
      <c r="A544" s="27" t="s">
        <v>212</v>
      </c>
      <c r="B544" s="21" t="s">
        <v>58</v>
      </c>
      <c r="C544" s="16" t="s">
        <v>49</v>
      </c>
      <c r="D544" s="16" t="s">
        <v>411</v>
      </c>
      <c r="E544" s="16" t="s">
        <v>207</v>
      </c>
      <c r="F544" s="30">
        <v>12641.2</v>
      </c>
      <c r="G544" s="30">
        <v>12641.2</v>
      </c>
      <c r="H544" s="14">
        <f t="shared" si="69"/>
        <v>100</v>
      </c>
    </row>
    <row r="545" spans="1:8" s="8" customFormat="1" ht="40.5" customHeight="1" x14ac:dyDescent="0.2">
      <c r="A545" s="27" t="s">
        <v>423</v>
      </c>
      <c r="B545" s="21" t="s">
        <v>58</v>
      </c>
      <c r="C545" s="16" t="s">
        <v>49</v>
      </c>
      <c r="D545" s="16" t="s">
        <v>412</v>
      </c>
      <c r="E545" s="16" t="s">
        <v>80</v>
      </c>
      <c r="F545" s="30">
        <f t="shared" ref="F545:G548" si="74">F546</f>
        <v>6366615.8700000001</v>
      </c>
      <c r="G545" s="30">
        <f t="shared" si="74"/>
        <v>6366615.8700000001</v>
      </c>
      <c r="H545" s="14">
        <f t="shared" si="69"/>
        <v>100</v>
      </c>
    </row>
    <row r="546" spans="1:8" s="8" customFormat="1" ht="45" customHeight="1" x14ac:dyDescent="0.2">
      <c r="A546" s="27" t="s">
        <v>424</v>
      </c>
      <c r="B546" s="21" t="s">
        <v>58</v>
      </c>
      <c r="C546" s="16" t="s">
        <v>49</v>
      </c>
      <c r="D546" s="16" t="s">
        <v>413</v>
      </c>
      <c r="E546" s="16" t="s">
        <v>80</v>
      </c>
      <c r="F546" s="30">
        <f t="shared" si="74"/>
        <v>6366615.8700000001</v>
      </c>
      <c r="G546" s="30">
        <f t="shared" si="74"/>
        <v>6366615.8700000001</v>
      </c>
      <c r="H546" s="14">
        <f t="shared" si="69"/>
        <v>100</v>
      </c>
    </row>
    <row r="547" spans="1:8" s="8" customFormat="1" ht="34.5" customHeight="1" x14ac:dyDescent="0.2">
      <c r="A547" s="27" t="s">
        <v>157</v>
      </c>
      <c r="B547" s="21" t="s">
        <v>58</v>
      </c>
      <c r="C547" s="16" t="s">
        <v>49</v>
      </c>
      <c r="D547" s="16" t="s">
        <v>413</v>
      </c>
      <c r="E547" s="16" t="s">
        <v>151</v>
      </c>
      <c r="F547" s="30">
        <f t="shared" si="74"/>
        <v>6366615.8700000001</v>
      </c>
      <c r="G547" s="30">
        <f t="shared" si="74"/>
        <v>6366615.8700000001</v>
      </c>
      <c r="H547" s="14">
        <f t="shared" si="69"/>
        <v>100</v>
      </c>
    </row>
    <row r="548" spans="1:8" s="8" customFormat="1" ht="24.75" customHeight="1" x14ac:dyDescent="0.2">
      <c r="A548" s="27" t="s">
        <v>211</v>
      </c>
      <c r="B548" s="21" t="s">
        <v>58</v>
      </c>
      <c r="C548" s="16" t="s">
        <v>49</v>
      </c>
      <c r="D548" s="16" t="s">
        <v>413</v>
      </c>
      <c r="E548" s="16" t="s">
        <v>206</v>
      </c>
      <c r="F548" s="30">
        <f t="shared" si="74"/>
        <v>6366615.8700000001</v>
      </c>
      <c r="G548" s="30">
        <f t="shared" si="74"/>
        <v>6366615.8700000001</v>
      </c>
      <c r="H548" s="14">
        <f t="shared" si="69"/>
        <v>100</v>
      </c>
    </row>
    <row r="549" spans="1:8" s="8" customFormat="1" ht="24.75" customHeight="1" x14ac:dyDescent="0.2">
      <c r="A549" s="27" t="s">
        <v>212</v>
      </c>
      <c r="B549" s="21" t="s">
        <v>58</v>
      </c>
      <c r="C549" s="16" t="s">
        <v>49</v>
      </c>
      <c r="D549" s="16" t="s">
        <v>413</v>
      </c>
      <c r="E549" s="16" t="s">
        <v>207</v>
      </c>
      <c r="F549" s="30">
        <v>6366615.8700000001</v>
      </c>
      <c r="G549" s="30">
        <v>6366615.8700000001</v>
      </c>
      <c r="H549" s="14">
        <f t="shared" si="69"/>
        <v>100</v>
      </c>
    </row>
    <row r="550" spans="1:8" s="8" customFormat="1" ht="31.5" customHeight="1" x14ac:dyDescent="0.2">
      <c r="A550" s="27" t="s">
        <v>208</v>
      </c>
      <c r="B550" s="21" t="s">
        <v>58</v>
      </c>
      <c r="C550" s="16" t="s">
        <v>49</v>
      </c>
      <c r="D550" s="16" t="s">
        <v>203</v>
      </c>
      <c r="E550" s="16" t="s">
        <v>80</v>
      </c>
      <c r="F550" s="30">
        <f>F551</f>
        <v>38924671.859999999</v>
      </c>
      <c r="G550" s="30">
        <f>G551</f>
        <v>38924671.859999999</v>
      </c>
      <c r="H550" s="14">
        <f t="shared" si="69"/>
        <v>100</v>
      </c>
    </row>
    <row r="551" spans="1:8" s="8" customFormat="1" ht="33" customHeight="1" x14ac:dyDescent="0.2">
      <c r="A551" s="27" t="s">
        <v>209</v>
      </c>
      <c r="B551" s="21" t="s">
        <v>58</v>
      </c>
      <c r="C551" s="16" t="s">
        <v>49</v>
      </c>
      <c r="D551" s="16" t="s">
        <v>204</v>
      </c>
      <c r="E551" s="16" t="s">
        <v>80</v>
      </c>
      <c r="F551" s="30">
        <f>F552+F562+F567+F572</f>
        <v>38924671.859999999</v>
      </c>
      <c r="G551" s="30">
        <f>G552+G562+G567+G572</f>
        <v>38924671.859999999</v>
      </c>
      <c r="H551" s="14">
        <f t="shared" si="69"/>
        <v>100</v>
      </c>
    </row>
    <row r="552" spans="1:8" s="8" customFormat="1" ht="48" customHeight="1" x14ac:dyDescent="0.2">
      <c r="A552" s="27" t="s">
        <v>435</v>
      </c>
      <c r="B552" s="21" t="s">
        <v>58</v>
      </c>
      <c r="C552" s="16" t="s">
        <v>49</v>
      </c>
      <c r="D552" s="16" t="s">
        <v>425</v>
      </c>
      <c r="E552" s="16" t="s">
        <v>80</v>
      </c>
      <c r="F552" s="30">
        <f>F553+F558</f>
        <v>38643871.859999999</v>
      </c>
      <c r="G552" s="30">
        <f>G553+G558</f>
        <v>38643871.859999999</v>
      </c>
      <c r="H552" s="14">
        <f t="shared" si="69"/>
        <v>100</v>
      </c>
    </row>
    <row r="553" spans="1:8" s="8" customFormat="1" ht="31.5" customHeight="1" x14ac:dyDescent="0.2">
      <c r="A553" s="27" t="s">
        <v>436</v>
      </c>
      <c r="B553" s="21" t="s">
        <v>58</v>
      </c>
      <c r="C553" s="16" t="s">
        <v>49</v>
      </c>
      <c r="D553" s="16" t="s">
        <v>426</v>
      </c>
      <c r="E553" s="16" t="s">
        <v>80</v>
      </c>
      <c r="F553" s="30">
        <f>F554</f>
        <v>37133733.859999999</v>
      </c>
      <c r="G553" s="30">
        <f>G554</f>
        <v>37133733.859999999</v>
      </c>
      <c r="H553" s="14">
        <f t="shared" si="69"/>
        <v>100</v>
      </c>
    </row>
    <row r="554" spans="1:8" s="8" customFormat="1" ht="30.75" customHeight="1" x14ac:dyDescent="0.2">
      <c r="A554" s="27" t="s">
        <v>157</v>
      </c>
      <c r="B554" s="21" t="s">
        <v>58</v>
      </c>
      <c r="C554" s="16" t="s">
        <v>49</v>
      </c>
      <c r="D554" s="16" t="s">
        <v>426</v>
      </c>
      <c r="E554" s="16" t="s">
        <v>151</v>
      </c>
      <c r="F554" s="30">
        <f>F555</f>
        <v>37133733.859999999</v>
      </c>
      <c r="G554" s="30">
        <f>G555</f>
        <v>37133733.859999999</v>
      </c>
      <c r="H554" s="14">
        <f t="shared" si="69"/>
        <v>100</v>
      </c>
    </row>
    <row r="555" spans="1:8" s="8" customFormat="1" ht="24.75" customHeight="1" x14ac:dyDescent="0.2">
      <c r="A555" s="27" t="s">
        <v>211</v>
      </c>
      <c r="B555" s="21" t="s">
        <v>58</v>
      </c>
      <c r="C555" s="16" t="s">
        <v>49</v>
      </c>
      <c r="D555" s="16" t="s">
        <v>426</v>
      </c>
      <c r="E555" s="16" t="s">
        <v>206</v>
      </c>
      <c r="F555" s="30">
        <f>F556+F557</f>
        <v>37133733.859999999</v>
      </c>
      <c r="G555" s="30">
        <f>G556+G557</f>
        <v>37133733.859999999</v>
      </c>
      <c r="H555" s="14">
        <f t="shared" si="69"/>
        <v>100</v>
      </c>
    </row>
    <row r="556" spans="1:8" s="8" customFormat="1" ht="46.5" customHeight="1" x14ac:dyDescent="0.2">
      <c r="A556" s="27" t="s">
        <v>359</v>
      </c>
      <c r="B556" s="21" t="s">
        <v>58</v>
      </c>
      <c r="C556" s="16" t="s">
        <v>49</v>
      </c>
      <c r="D556" s="16" t="s">
        <v>426</v>
      </c>
      <c r="E556" s="16" t="s">
        <v>348</v>
      </c>
      <c r="F556" s="30">
        <v>36760336.859999999</v>
      </c>
      <c r="G556" s="30">
        <v>36760336.859999999</v>
      </c>
      <c r="H556" s="14">
        <f t="shared" si="69"/>
        <v>100</v>
      </c>
    </row>
    <row r="557" spans="1:8" s="8" customFormat="1" ht="24.75" customHeight="1" x14ac:dyDescent="0.2">
      <c r="A557" s="27" t="s">
        <v>212</v>
      </c>
      <c r="B557" s="21" t="s">
        <v>58</v>
      </c>
      <c r="C557" s="16" t="s">
        <v>49</v>
      </c>
      <c r="D557" s="16" t="s">
        <v>426</v>
      </c>
      <c r="E557" s="16" t="s">
        <v>207</v>
      </c>
      <c r="F557" s="30">
        <v>373397</v>
      </c>
      <c r="G557" s="30">
        <v>373397</v>
      </c>
      <c r="H557" s="14">
        <f t="shared" si="69"/>
        <v>100</v>
      </c>
    </row>
    <row r="558" spans="1:8" s="8" customFormat="1" ht="24.75" customHeight="1" x14ac:dyDescent="0.2">
      <c r="A558" s="27" t="s">
        <v>437</v>
      </c>
      <c r="B558" s="21" t="s">
        <v>58</v>
      </c>
      <c r="C558" s="16" t="s">
        <v>49</v>
      </c>
      <c r="D558" s="16" t="s">
        <v>427</v>
      </c>
      <c r="E558" s="16" t="s">
        <v>80</v>
      </c>
      <c r="F558" s="30">
        <f t="shared" ref="F558:G560" si="75">F559</f>
        <v>1510138</v>
      </c>
      <c r="G558" s="30">
        <f t="shared" si="75"/>
        <v>1510138</v>
      </c>
      <c r="H558" s="14">
        <f t="shared" si="69"/>
        <v>100</v>
      </c>
    </row>
    <row r="559" spans="1:8" s="8" customFormat="1" ht="30" customHeight="1" x14ac:dyDescent="0.2">
      <c r="A559" s="27" t="s">
        <v>157</v>
      </c>
      <c r="B559" s="21" t="s">
        <v>58</v>
      </c>
      <c r="C559" s="16" t="s">
        <v>49</v>
      </c>
      <c r="D559" s="16" t="s">
        <v>427</v>
      </c>
      <c r="E559" s="16" t="s">
        <v>151</v>
      </c>
      <c r="F559" s="30">
        <f t="shared" si="75"/>
        <v>1510138</v>
      </c>
      <c r="G559" s="30">
        <f t="shared" si="75"/>
        <v>1510138</v>
      </c>
      <c r="H559" s="14">
        <f t="shared" si="69"/>
        <v>100</v>
      </c>
    </row>
    <row r="560" spans="1:8" s="8" customFormat="1" ht="24.75" customHeight="1" x14ac:dyDescent="0.2">
      <c r="A560" s="27" t="s">
        <v>211</v>
      </c>
      <c r="B560" s="21" t="s">
        <v>58</v>
      </c>
      <c r="C560" s="16" t="s">
        <v>49</v>
      </c>
      <c r="D560" s="16" t="s">
        <v>427</v>
      </c>
      <c r="E560" s="16" t="s">
        <v>206</v>
      </c>
      <c r="F560" s="30">
        <f t="shared" si="75"/>
        <v>1510138</v>
      </c>
      <c r="G560" s="30">
        <f t="shared" si="75"/>
        <v>1510138</v>
      </c>
      <c r="H560" s="14">
        <f t="shared" si="69"/>
        <v>100</v>
      </c>
    </row>
    <row r="561" spans="1:8" s="8" customFormat="1" ht="75" customHeight="1" x14ac:dyDescent="0.2">
      <c r="A561" s="27" t="s">
        <v>438</v>
      </c>
      <c r="B561" s="21" t="s">
        <v>58</v>
      </c>
      <c r="C561" s="16" t="s">
        <v>49</v>
      </c>
      <c r="D561" s="16" t="s">
        <v>427</v>
      </c>
      <c r="E561" s="16" t="s">
        <v>428</v>
      </c>
      <c r="F561" s="30">
        <v>1510138</v>
      </c>
      <c r="G561" s="30">
        <v>1510138</v>
      </c>
      <c r="H561" s="14">
        <f t="shared" si="69"/>
        <v>100</v>
      </c>
    </row>
    <row r="562" spans="1:8" s="8" customFormat="1" ht="33.75" customHeight="1" x14ac:dyDescent="0.2">
      <c r="A562" s="27" t="s">
        <v>439</v>
      </c>
      <c r="B562" s="21" t="s">
        <v>58</v>
      </c>
      <c r="C562" s="16" t="s">
        <v>49</v>
      </c>
      <c r="D562" s="16" t="s">
        <v>429</v>
      </c>
      <c r="E562" s="16" t="s">
        <v>80</v>
      </c>
      <c r="F562" s="30">
        <f t="shared" ref="F562:G565" si="76">F563</f>
        <v>100800</v>
      </c>
      <c r="G562" s="30">
        <f t="shared" si="76"/>
        <v>100800</v>
      </c>
      <c r="H562" s="14">
        <f t="shared" si="69"/>
        <v>100</v>
      </c>
    </row>
    <row r="563" spans="1:8" s="8" customFormat="1" ht="33" customHeight="1" x14ac:dyDescent="0.2">
      <c r="A563" s="27" t="s">
        <v>135</v>
      </c>
      <c r="B563" s="21" t="s">
        <v>58</v>
      </c>
      <c r="C563" s="16" t="s">
        <v>49</v>
      </c>
      <c r="D563" s="16" t="s">
        <v>430</v>
      </c>
      <c r="E563" s="16" t="s">
        <v>80</v>
      </c>
      <c r="F563" s="30">
        <f t="shared" si="76"/>
        <v>100800</v>
      </c>
      <c r="G563" s="30">
        <f t="shared" si="76"/>
        <v>100800</v>
      </c>
      <c r="H563" s="14">
        <f t="shared" si="69"/>
        <v>100</v>
      </c>
    </row>
    <row r="564" spans="1:8" s="8" customFormat="1" ht="33" customHeight="1" x14ac:dyDescent="0.2">
      <c r="A564" s="27" t="s">
        <v>157</v>
      </c>
      <c r="B564" s="21" t="s">
        <v>58</v>
      </c>
      <c r="C564" s="16" t="s">
        <v>49</v>
      </c>
      <c r="D564" s="16" t="s">
        <v>430</v>
      </c>
      <c r="E564" s="16" t="s">
        <v>151</v>
      </c>
      <c r="F564" s="30">
        <f t="shared" si="76"/>
        <v>100800</v>
      </c>
      <c r="G564" s="30">
        <f t="shared" si="76"/>
        <v>100800</v>
      </c>
      <c r="H564" s="14">
        <f t="shared" si="69"/>
        <v>100</v>
      </c>
    </row>
    <row r="565" spans="1:8" s="8" customFormat="1" ht="24.75" customHeight="1" x14ac:dyDescent="0.2">
      <c r="A565" s="27" t="s">
        <v>211</v>
      </c>
      <c r="B565" s="21" t="s">
        <v>58</v>
      </c>
      <c r="C565" s="16" t="s">
        <v>49</v>
      </c>
      <c r="D565" s="16" t="s">
        <v>430</v>
      </c>
      <c r="E565" s="16" t="s">
        <v>206</v>
      </c>
      <c r="F565" s="30">
        <f t="shared" si="76"/>
        <v>100800</v>
      </c>
      <c r="G565" s="30">
        <f t="shared" si="76"/>
        <v>100800</v>
      </c>
      <c r="H565" s="14">
        <f t="shared" si="69"/>
        <v>100</v>
      </c>
    </row>
    <row r="566" spans="1:8" s="8" customFormat="1" ht="24.75" customHeight="1" x14ac:dyDescent="0.2">
      <c r="A566" s="27" t="s">
        <v>212</v>
      </c>
      <c r="B566" s="21" t="s">
        <v>58</v>
      </c>
      <c r="C566" s="16" t="s">
        <v>49</v>
      </c>
      <c r="D566" s="16" t="s">
        <v>430</v>
      </c>
      <c r="E566" s="16" t="s">
        <v>207</v>
      </c>
      <c r="F566" s="30">
        <v>100800</v>
      </c>
      <c r="G566" s="30">
        <v>100800</v>
      </c>
      <c r="H566" s="14">
        <f t="shared" si="69"/>
        <v>100</v>
      </c>
    </row>
    <row r="567" spans="1:8" s="8" customFormat="1" ht="30.75" customHeight="1" x14ac:dyDescent="0.2">
      <c r="A567" s="27" t="s">
        <v>440</v>
      </c>
      <c r="B567" s="21" t="s">
        <v>58</v>
      </c>
      <c r="C567" s="16" t="s">
        <v>49</v>
      </c>
      <c r="D567" s="16" t="s">
        <v>431</v>
      </c>
      <c r="E567" s="16" t="s">
        <v>80</v>
      </c>
      <c r="F567" s="30">
        <f t="shared" ref="F567:G570" si="77">F568</f>
        <v>170000</v>
      </c>
      <c r="G567" s="30">
        <f t="shared" si="77"/>
        <v>170000</v>
      </c>
      <c r="H567" s="14">
        <f t="shared" si="69"/>
        <v>100</v>
      </c>
    </row>
    <row r="568" spans="1:8" s="8" customFormat="1" ht="33" customHeight="1" x14ac:dyDescent="0.2">
      <c r="A568" s="27" t="s">
        <v>441</v>
      </c>
      <c r="B568" s="21" t="s">
        <v>58</v>
      </c>
      <c r="C568" s="16" t="s">
        <v>49</v>
      </c>
      <c r="D568" s="16" t="s">
        <v>432</v>
      </c>
      <c r="E568" s="16" t="s">
        <v>80</v>
      </c>
      <c r="F568" s="30">
        <f t="shared" si="77"/>
        <v>170000</v>
      </c>
      <c r="G568" s="30">
        <f t="shared" si="77"/>
        <v>170000</v>
      </c>
      <c r="H568" s="14">
        <f t="shared" si="69"/>
        <v>100</v>
      </c>
    </row>
    <row r="569" spans="1:8" s="8" customFormat="1" ht="30.75" customHeight="1" x14ac:dyDescent="0.2">
      <c r="A569" s="27" t="s">
        <v>157</v>
      </c>
      <c r="B569" s="21" t="s">
        <v>58</v>
      </c>
      <c r="C569" s="16" t="s">
        <v>49</v>
      </c>
      <c r="D569" s="16" t="s">
        <v>432</v>
      </c>
      <c r="E569" s="16" t="s">
        <v>151</v>
      </c>
      <c r="F569" s="30">
        <f t="shared" si="77"/>
        <v>170000</v>
      </c>
      <c r="G569" s="30">
        <f t="shared" si="77"/>
        <v>170000</v>
      </c>
      <c r="H569" s="14">
        <f t="shared" si="69"/>
        <v>100</v>
      </c>
    </row>
    <row r="570" spans="1:8" s="8" customFormat="1" ht="24.75" customHeight="1" x14ac:dyDescent="0.2">
      <c r="A570" s="27" t="s">
        <v>211</v>
      </c>
      <c r="B570" s="21" t="s">
        <v>58</v>
      </c>
      <c r="C570" s="16" t="s">
        <v>49</v>
      </c>
      <c r="D570" s="16" t="s">
        <v>432</v>
      </c>
      <c r="E570" s="16" t="s">
        <v>206</v>
      </c>
      <c r="F570" s="30">
        <f t="shared" si="77"/>
        <v>170000</v>
      </c>
      <c r="G570" s="30">
        <f t="shared" si="77"/>
        <v>170000</v>
      </c>
      <c r="H570" s="14">
        <f t="shared" si="69"/>
        <v>100</v>
      </c>
    </row>
    <row r="571" spans="1:8" s="8" customFormat="1" ht="24.75" customHeight="1" x14ac:dyDescent="0.2">
      <c r="A571" s="27" t="s">
        <v>212</v>
      </c>
      <c r="B571" s="21" t="s">
        <v>58</v>
      </c>
      <c r="C571" s="16" t="s">
        <v>49</v>
      </c>
      <c r="D571" s="16" t="s">
        <v>432</v>
      </c>
      <c r="E571" s="16" t="s">
        <v>207</v>
      </c>
      <c r="F571" s="30">
        <v>170000</v>
      </c>
      <c r="G571" s="30">
        <v>170000</v>
      </c>
      <c r="H571" s="14">
        <f t="shared" si="69"/>
        <v>100</v>
      </c>
    </row>
    <row r="572" spans="1:8" s="8" customFormat="1" ht="32.25" customHeight="1" x14ac:dyDescent="0.2">
      <c r="A572" s="27" t="s">
        <v>365</v>
      </c>
      <c r="B572" s="21" t="s">
        <v>58</v>
      </c>
      <c r="C572" s="16" t="s">
        <v>49</v>
      </c>
      <c r="D572" s="16" t="s">
        <v>433</v>
      </c>
      <c r="E572" s="16" t="s">
        <v>80</v>
      </c>
      <c r="F572" s="30">
        <f t="shared" ref="F572:G575" si="78">F573</f>
        <v>10000</v>
      </c>
      <c r="G572" s="30">
        <f t="shared" si="78"/>
        <v>10000</v>
      </c>
      <c r="H572" s="14">
        <f t="shared" si="69"/>
        <v>100</v>
      </c>
    </row>
    <row r="573" spans="1:8" s="8" customFormat="1" ht="34.5" customHeight="1" x14ac:dyDescent="0.2">
      <c r="A573" s="27" t="s">
        <v>422</v>
      </c>
      <c r="B573" s="21" t="s">
        <v>58</v>
      </c>
      <c r="C573" s="16" t="s">
        <v>49</v>
      </c>
      <c r="D573" s="16" t="s">
        <v>434</v>
      </c>
      <c r="E573" s="16" t="s">
        <v>80</v>
      </c>
      <c r="F573" s="30">
        <f t="shared" si="78"/>
        <v>10000</v>
      </c>
      <c r="G573" s="30">
        <f t="shared" si="78"/>
        <v>10000</v>
      </c>
      <c r="H573" s="14">
        <f t="shared" si="69"/>
        <v>100</v>
      </c>
    </row>
    <row r="574" spans="1:8" s="8" customFormat="1" ht="32.25" customHeight="1" x14ac:dyDescent="0.2">
      <c r="A574" s="27" t="s">
        <v>157</v>
      </c>
      <c r="B574" s="21" t="s">
        <v>58</v>
      </c>
      <c r="C574" s="16" t="s">
        <v>49</v>
      </c>
      <c r="D574" s="16" t="s">
        <v>434</v>
      </c>
      <c r="E574" s="16" t="s">
        <v>151</v>
      </c>
      <c r="F574" s="30">
        <f t="shared" si="78"/>
        <v>10000</v>
      </c>
      <c r="G574" s="30">
        <f t="shared" si="78"/>
        <v>10000</v>
      </c>
      <c r="H574" s="14">
        <f t="shared" si="69"/>
        <v>100</v>
      </c>
    </row>
    <row r="575" spans="1:8" s="8" customFormat="1" ht="24.75" customHeight="1" x14ac:dyDescent="0.2">
      <c r="A575" s="27" t="s">
        <v>211</v>
      </c>
      <c r="B575" s="21" t="s">
        <v>58</v>
      </c>
      <c r="C575" s="16" t="s">
        <v>49</v>
      </c>
      <c r="D575" s="16" t="s">
        <v>434</v>
      </c>
      <c r="E575" s="16" t="s">
        <v>206</v>
      </c>
      <c r="F575" s="30">
        <f t="shared" si="78"/>
        <v>10000</v>
      </c>
      <c r="G575" s="30">
        <f t="shared" si="78"/>
        <v>10000</v>
      </c>
      <c r="H575" s="14">
        <f t="shared" si="69"/>
        <v>100</v>
      </c>
    </row>
    <row r="576" spans="1:8" s="8" customFormat="1" ht="24.75" customHeight="1" x14ac:dyDescent="0.2">
      <c r="A576" s="27" t="s">
        <v>212</v>
      </c>
      <c r="B576" s="21" t="s">
        <v>58</v>
      </c>
      <c r="C576" s="16" t="s">
        <v>49</v>
      </c>
      <c r="D576" s="16" t="s">
        <v>434</v>
      </c>
      <c r="E576" s="16" t="s">
        <v>207</v>
      </c>
      <c r="F576" s="30">
        <v>10000</v>
      </c>
      <c r="G576" s="30">
        <v>10000</v>
      </c>
      <c r="H576" s="14">
        <f t="shared" si="69"/>
        <v>100</v>
      </c>
    </row>
    <row r="577" spans="1:8" s="8" customFormat="1" ht="32.25" customHeight="1" x14ac:dyDescent="0.2">
      <c r="A577" s="27" t="s">
        <v>74</v>
      </c>
      <c r="B577" s="21" t="s">
        <v>58</v>
      </c>
      <c r="C577" s="16" t="s">
        <v>51</v>
      </c>
      <c r="D577" s="16" t="s">
        <v>79</v>
      </c>
      <c r="E577" s="16" t="s">
        <v>80</v>
      </c>
      <c r="F577" s="30">
        <f t="shared" ref="F577:F582" si="79">F578</f>
        <v>126230</v>
      </c>
      <c r="G577" s="30">
        <v>126230</v>
      </c>
      <c r="H577" s="14">
        <f t="shared" si="69"/>
        <v>100</v>
      </c>
    </row>
    <row r="578" spans="1:8" s="8" customFormat="1" ht="32.25" customHeight="1" x14ac:dyDescent="0.2">
      <c r="A578" s="27" t="s">
        <v>445</v>
      </c>
      <c r="B578" s="21" t="s">
        <v>58</v>
      </c>
      <c r="C578" s="16" t="s">
        <v>51</v>
      </c>
      <c r="D578" s="16" t="s">
        <v>442</v>
      </c>
      <c r="E578" s="16" t="s">
        <v>80</v>
      </c>
      <c r="F578" s="30">
        <f t="shared" si="79"/>
        <v>126230</v>
      </c>
      <c r="G578" s="30">
        <f>G579</f>
        <v>126230</v>
      </c>
      <c r="H578" s="14">
        <f t="shared" si="69"/>
        <v>100</v>
      </c>
    </row>
    <row r="579" spans="1:8" s="8" customFormat="1" ht="40.5" customHeight="1" x14ac:dyDescent="0.2">
      <c r="A579" s="27" t="s">
        <v>446</v>
      </c>
      <c r="B579" s="21" t="s">
        <v>58</v>
      </c>
      <c r="C579" s="16" t="s">
        <v>51</v>
      </c>
      <c r="D579" s="16" t="s">
        <v>443</v>
      </c>
      <c r="E579" s="16" t="s">
        <v>80</v>
      </c>
      <c r="F579" s="30">
        <f t="shared" si="79"/>
        <v>126230</v>
      </c>
      <c r="G579" s="30">
        <f>G580</f>
        <v>126230</v>
      </c>
      <c r="H579" s="14">
        <f t="shared" si="69"/>
        <v>100</v>
      </c>
    </row>
    <row r="580" spans="1:8" s="8" customFormat="1" ht="46.5" customHeight="1" x14ac:dyDescent="0.2">
      <c r="A580" s="27" t="s">
        <v>447</v>
      </c>
      <c r="B580" s="21" t="s">
        <v>58</v>
      </c>
      <c r="C580" s="16" t="s">
        <v>51</v>
      </c>
      <c r="D580" s="16" t="s">
        <v>444</v>
      </c>
      <c r="E580" s="16" t="s">
        <v>80</v>
      </c>
      <c r="F580" s="30">
        <f t="shared" si="79"/>
        <v>126230</v>
      </c>
      <c r="G580" s="30">
        <f>G581</f>
        <v>126230</v>
      </c>
      <c r="H580" s="14">
        <f t="shared" si="69"/>
        <v>100</v>
      </c>
    </row>
    <row r="581" spans="1:8" s="8" customFormat="1" ht="32.25" customHeight="1" x14ac:dyDescent="0.2">
      <c r="A581" s="27" t="s">
        <v>105</v>
      </c>
      <c r="B581" s="21" t="s">
        <v>58</v>
      </c>
      <c r="C581" s="16" t="s">
        <v>51</v>
      </c>
      <c r="D581" s="16" t="s">
        <v>444</v>
      </c>
      <c r="E581" s="16" t="s">
        <v>101</v>
      </c>
      <c r="F581" s="30">
        <f t="shared" si="79"/>
        <v>126230</v>
      </c>
      <c r="G581" s="30">
        <f>G582</f>
        <v>126230</v>
      </c>
      <c r="H581" s="14">
        <f t="shared" si="69"/>
        <v>100</v>
      </c>
    </row>
    <row r="582" spans="1:8" s="8" customFormat="1" ht="32.25" customHeight="1" x14ac:dyDescent="0.2">
      <c r="A582" s="27" t="s">
        <v>106</v>
      </c>
      <c r="B582" s="21" t="s">
        <v>58</v>
      </c>
      <c r="C582" s="16" t="s">
        <v>51</v>
      </c>
      <c r="D582" s="16" t="s">
        <v>444</v>
      </c>
      <c r="E582" s="16" t="s">
        <v>102</v>
      </c>
      <c r="F582" s="30">
        <f t="shared" si="79"/>
        <v>126230</v>
      </c>
      <c r="G582" s="30">
        <f>G583</f>
        <v>126230</v>
      </c>
      <c r="H582" s="14">
        <f t="shared" si="69"/>
        <v>100</v>
      </c>
    </row>
    <row r="583" spans="1:8" s="8" customFormat="1" ht="32.25" customHeight="1" x14ac:dyDescent="0.2">
      <c r="A583" s="27" t="s">
        <v>107</v>
      </c>
      <c r="B583" s="21" t="s">
        <v>58</v>
      </c>
      <c r="C583" s="16" t="s">
        <v>51</v>
      </c>
      <c r="D583" s="16" t="s">
        <v>444</v>
      </c>
      <c r="E583" s="16" t="s">
        <v>103</v>
      </c>
      <c r="F583" s="30">
        <v>126230</v>
      </c>
      <c r="G583" s="30">
        <v>126230</v>
      </c>
      <c r="H583" s="14">
        <f t="shared" si="69"/>
        <v>100</v>
      </c>
    </row>
    <row r="584" spans="1:8" s="8" customFormat="1" ht="26.25" customHeight="1" x14ac:dyDescent="0.2">
      <c r="A584" s="27" t="s">
        <v>26</v>
      </c>
      <c r="B584" s="21" t="s">
        <v>58</v>
      </c>
      <c r="C584" s="16" t="s">
        <v>58</v>
      </c>
      <c r="D584" s="16" t="s">
        <v>79</v>
      </c>
      <c r="E584" s="16" t="s">
        <v>80</v>
      </c>
      <c r="F584" s="30">
        <f t="shared" ref="F584:G586" si="80">F585</f>
        <v>285000</v>
      </c>
      <c r="G584" s="30">
        <f t="shared" si="80"/>
        <v>285000</v>
      </c>
      <c r="H584" s="14">
        <f t="shared" si="69"/>
        <v>100</v>
      </c>
    </row>
    <row r="585" spans="1:8" s="8" customFormat="1" ht="44.25" customHeight="1" x14ac:dyDescent="0.2">
      <c r="A585" s="27" t="s">
        <v>414</v>
      </c>
      <c r="B585" s="21" t="s">
        <v>58</v>
      </c>
      <c r="C585" s="16" t="s">
        <v>58</v>
      </c>
      <c r="D585" s="16" t="s">
        <v>403</v>
      </c>
      <c r="E585" s="16" t="s">
        <v>80</v>
      </c>
      <c r="F585" s="30">
        <f t="shared" si="80"/>
        <v>285000</v>
      </c>
      <c r="G585" s="30">
        <f t="shared" si="80"/>
        <v>285000</v>
      </c>
      <c r="H585" s="14">
        <f t="shared" si="69"/>
        <v>100</v>
      </c>
    </row>
    <row r="586" spans="1:8" s="8" customFormat="1" ht="26.25" customHeight="1" x14ac:dyDescent="0.2">
      <c r="A586" s="27" t="s">
        <v>452</v>
      </c>
      <c r="B586" s="21" t="s">
        <v>58</v>
      </c>
      <c r="C586" s="16" t="s">
        <v>58</v>
      </c>
      <c r="D586" s="16" t="s">
        <v>448</v>
      </c>
      <c r="E586" s="16" t="s">
        <v>80</v>
      </c>
      <c r="F586" s="30">
        <f t="shared" si="80"/>
        <v>285000</v>
      </c>
      <c r="G586" s="30">
        <f t="shared" si="80"/>
        <v>285000</v>
      </c>
      <c r="H586" s="14">
        <f t="shared" si="69"/>
        <v>100</v>
      </c>
    </row>
    <row r="587" spans="1:8" s="8" customFormat="1" ht="48.75" customHeight="1" x14ac:dyDescent="0.2">
      <c r="A587" s="27" t="s">
        <v>453</v>
      </c>
      <c r="B587" s="21" t="s">
        <v>58</v>
      </c>
      <c r="C587" s="16" t="s">
        <v>58</v>
      </c>
      <c r="D587" s="16" t="s">
        <v>449</v>
      </c>
      <c r="E587" s="16" t="s">
        <v>80</v>
      </c>
      <c r="F587" s="30">
        <f>F588+F592</f>
        <v>285000</v>
      </c>
      <c r="G587" s="30">
        <f>G588+G592</f>
        <v>285000</v>
      </c>
      <c r="H587" s="14">
        <f t="shared" si="69"/>
        <v>100</v>
      </c>
    </row>
    <row r="588" spans="1:8" s="8" customFormat="1" ht="26.25" customHeight="1" x14ac:dyDescent="0.2">
      <c r="A588" s="27" t="s">
        <v>454</v>
      </c>
      <c r="B588" s="21" t="s">
        <v>58</v>
      </c>
      <c r="C588" s="16" t="s">
        <v>58</v>
      </c>
      <c r="D588" s="16" t="s">
        <v>450</v>
      </c>
      <c r="E588" s="16" t="s">
        <v>80</v>
      </c>
      <c r="F588" s="30">
        <f t="shared" ref="F588:G590" si="81">F589</f>
        <v>220000</v>
      </c>
      <c r="G588" s="30">
        <f t="shared" si="81"/>
        <v>220000</v>
      </c>
      <c r="H588" s="14">
        <f t="shared" si="69"/>
        <v>100</v>
      </c>
    </row>
    <row r="589" spans="1:8" s="8" customFormat="1" ht="34.5" customHeight="1" x14ac:dyDescent="0.2">
      <c r="A589" s="27" t="s">
        <v>157</v>
      </c>
      <c r="B589" s="21" t="s">
        <v>58</v>
      </c>
      <c r="C589" s="16" t="s">
        <v>58</v>
      </c>
      <c r="D589" s="16" t="s">
        <v>450</v>
      </c>
      <c r="E589" s="16" t="s">
        <v>151</v>
      </c>
      <c r="F589" s="30">
        <f t="shared" si="81"/>
        <v>220000</v>
      </c>
      <c r="G589" s="30">
        <f t="shared" si="81"/>
        <v>220000</v>
      </c>
      <c r="H589" s="14">
        <f t="shared" si="69"/>
        <v>100</v>
      </c>
    </row>
    <row r="590" spans="1:8" s="8" customFormat="1" ht="26.25" customHeight="1" x14ac:dyDescent="0.2">
      <c r="A590" s="27" t="s">
        <v>211</v>
      </c>
      <c r="B590" s="21" t="s">
        <v>58</v>
      </c>
      <c r="C590" s="16" t="s">
        <v>58</v>
      </c>
      <c r="D590" s="16" t="s">
        <v>450</v>
      </c>
      <c r="E590" s="16" t="s">
        <v>206</v>
      </c>
      <c r="F590" s="30">
        <f t="shared" si="81"/>
        <v>220000</v>
      </c>
      <c r="G590" s="30">
        <f t="shared" si="81"/>
        <v>220000</v>
      </c>
      <c r="H590" s="14">
        <f t="shared" si="69"/>
        <v>100</v>
      </c>
    </row>
    <row r="591" spans="1:8" s="8" customFormat="1" ht="26.25" customHeight="1" x14ac:dyDescent="0.2">
      <c r="A591" s="27" t="s">
        <v>212</v>
      </c>
      <c r="B591" s="21" t="s">
        <v>58</v>
      </c>
      <c r="C591" s="16" t="s">
        <v>58</v>
      </c>
      <c r="D591" s="16" t="s">
        <v>450</v>
      </c>
      <c r="E591" s="16" t="s">
        <v>207</v>
      </c>
      <c r="F591" s="30">
        <v>220000</v>
      </c>
      <c r="G591" s="30">
        <v>220000</v>
      </c>
      <c r="H591" s="14">
        <f t="shared" si="69"/>
        <v>100</v>
      </c>
    </row>
    <row r="592" spans="1:8" s="8" customFormat="1" ht="26.25" customHeight="1" x14ac:dyDescent="0.2">
      <c r="A592" s="27" t="s">
        <v>455</v>
      </c>
      <c r="B592" s="21" t="s">
        <v>58</v>
      </c>
      <c r="C592" s="16" t="s">
        <v>58</v>
      </c>
      <c r="D592" s="16" t="s">
        <v>451</v>
      </c>
      <c r="E592" s="16" t="s">
        <v>80</v>
      </c>
      <c r="F592" s="30">
        <f t="shared" ref="F592:G594" si="82">F593</f>
        <v>65000</v>
      </c>
      <c r="G592" s="30">
        <f t="shared" si="82"/>
        <v>65000</v>
      </c>
      <c r="H592" s="14">
        <f t="shared" si="69"/>
        <v>100</v>
      </c>
    </row>
    <row r="593" spans="1:8" s="8" customFormat="1" ht="33" customHeight="1" x14ac:dyDescent="0.2">
      <c r="A593" s="27" t="s">
        <v>157</v>
      </c>
      <c r="B593" s="21" t="s">
        <v>58</v>
      </c>
      <c r="C593" s="16" t="s">
        <v>58</v>
      </c>
      <c r="D593" s="16" t="s">
        <v>451</v>
      </c>
      <c r="E593" s="16" t="s">
        <v>151</v>
      </c>
      <c r="F593" s="30">
        <f t="shared" si="82"/>
        <v>65000</v>
      </c>
      <c r="G593" s="30">
        <f t="shared" si="82"/>
        <v>65000</v>
      </c>
      <c r="H593" s="14">
        <f t="shared" si="69"/>
        <v>100</v>
      </c>
    </row>
    <row r="594" spans="1:8" s="8" customFormat="1" ht="26.25" customHeight="1" x14ac:dyDescent="0.2">
      <c r="A594" s="27" t="s">
        <v>211</v>
      </c>
      <c r="B594" s="21" t="s">
        <v>58</v>
      </c>
      <c r="C594" s="16" t="s">
        <v>58</v>
      </c>
      <c r="D594" s="16" t="s">
        <v>451</v>
      </c>
      <c r="E594" s="16" t="s">
        <v>206</v>
      </c>
      <c r="F594" s="30">
        <f t="shared" si="82"/>
        <v>65000</v>
      </c>
      <c r="G594" s="30">
        <f t="shared" si="82"/>
        <v>65000</v>
      </c>
      <c r="H594" s="14">
        <f t="shared" si="69"/>
        <v>100</v>
      </c>
    </row>
    <row r="595" spans="1:8" s="8" customFormat="1" ht="26.25" customHeight="1" x14ac:dyDescent="0.2">
      <c r="A595" s="27" t="s">
        <v>212</v>
      </c>
      <c r="B595" s="21" t="s">
        <v>58</v>
      </c>
      <c r="C595" s="16" t="s">
        <v>58</v>
      </c>
      <c r="D595" s="16" t="s">
        <v>451</v>
      </c>
      <c r="E595" s="16" t="s">
        <v>207</v>
      </c>
      <c r="F595" s="30">
        <v>65000</v>
      </c>
      <c r="G595" s="30">
        <v>65000</v>
      </c>
      <c r="H595" s="14">
        <f t="shared" si="69"/>
        <v>100</v>
      </c>
    </row>
    <row r="596" spans="1:8" s="8" customFormat="1" ht="24.75" customHeight="1" x14ac:dyDescent="0.2">
      <c r="A596" s="27" t="s">
        <v>27</v>
      </c>
      <c r="B596" s="21" t="s">
        <v>58</v>
      </c>
      <c r="C596" s="16" t="s">
        <v>56</v>
      </c>
      <c r="D596" s="16" t="s">
        <v>79</v>
      </c>
      <c r="E596" s="16" t="s">
        <v>80</v>
      </c>
      <c r="F596" s="30">
        <f>F597</f>
        <v>26293645.809999999</v>
      </c>
      <c r="G596" s="30">
        <f>G597</f>
        <v>25570997.829999998</v>
      </c>
      <c r="H596" s="14">
        <f t="shared" si="69"/>
        <v>97.251625030541931</v>
      </c>
    </row>
    <row r="597" spans="1:8" s="8" customFormat="1" ht="35.25" customHeight="1" x14ac:dyDescent="0.2">
      <c r="A597" s="27" t="s">
        <v>208</v>
      </c>
      <c r="B597" s="21" t="s">
        <v>58</v>
      </c>
      <c r="C597" s="16" t="s">
        <v>56</v>
      </c>
      <c r="D597" s="16" t="s">
        <v>203</v>
      </c>
      <c r="E597" s="16" t="s">
        <v>80</v>
      </c>
      <c r="F597" s="30">
        <f>F598+F611+F617</f>
        <v>26293645.809999999</v>
      </c>
      <c r="G597" s="30">
        <f>G598+G611+G617</f>
        <v>25570997.829999998</v>
      </c>
      <c r="H597" s="14">
        <f t="shared" si="69"/>
        <v>97.251625030541931</v>
      </c>
    </row>
    <row r="598" spans="1:8" s="8" customFormat="1" ht="33.75" customHeight="1" x14ac:dyDescent="0.2">
      <c r="A598" s="27" t="s">
        <v>209</v>
      </c>
      <c r="B598" s="21" t="s">
        <v>58</v>
      </c>
      <c r="C598" s="16" t="s">
        <v>56</v>
      </c>
      <c r="D598" s="16" t="s">
        <v>204</v>
      </c>
      <c r="E598" s="16" t="s">
        <v>80</v>
      </c>
      <c r="F598" s="30">
        <f>F599</f>
        <v>4153568.0599999996</v>
      </c>
      <c r="G598" s="30">
        <f>G599</f>
        <v>4133567.08</v>
      </c>
      <c r="H598" s="14">
        <f t="shared" si="69"/>
        <v>99.518462687716266</v>
      </c>
    </row>
    <row r="599" spans="1:8" s="8" customFormat="1" ht="34.5" customHeight="1" x14ac:dyDescent="0.2">
      <c r="A599" s="27" t="s">
        <v>462</v>
      </c>
      <c r="B599" s="21" t="s">
        <v>58</v>
      </c>
      <c r="C599" s="16" t="s">
        <v>56</v>
      </c>
      <c r="D599" s="16" t="s">
        <v>456</v>
      </c>
      <c r="E599" s="16" t="s">
        <v>80</v>
      </c>
      <c r="F599" s="30">
        <f>F600+F604</f>
        <v>4153568.0599999996</v>
      </c>
      <c r="G599" s="30">
        <f>G600+G604</f>
        <v>4133567.08</v>
      </c>
      <c r="H599" s="14">
        <f t="shared" si="69"/>
        <v>99.518462687716266</v>
      </c>
    </row>
    <row r="600" spans="1:8" s="8" customFormat="1" ht="32.25" customHeight="1" x14ac:dyDescent="0.2">
      <c r="A600" s="27" t="s">
        <v>463</v>
      </c>
      <c r="B600" s="21" t="s">
        <v>58</v>
      </c>
      <c r="C600" s="16" t="s">
        <v>56</v>
      </c>
      <c r="D600" s="16" t="s">
        <v>457</v>
      </c>
      <c r="E600" s="16" t="s">
        <v>80</v>
      </c>
      <c r="F600" s="30">
        <f t="shared" ref="F600:G602" si="83">F601</f>
        <v>414431.78</v>
      </c>
      <c r="G600" s="30">
        <f t="shared" si="83"/>
        <v>414431.78</v>
      </c>
      <c r="H600" s="14">
        <f t="shared" si="69"/>
        <v>100</v>
      </c>
    </row>
    <row r="601" spans="1:8" s="8" customFormat="1" ht="32.25" customHeight="1" x14ac:dyDescent="0.2">
      <c r="A601" s="27" t="s">
        <v>157</v>
      </c>
      <c r="B601" s="21" t="s">
        <v>58</v>
      </c>
      <c r="C601" s="16" t="s">
        <v>56</v>
      </c>
      <c r="D601" s="16" t="s">
        <v>457</v>
      </c>
      <c r="E601" s="16" t="s">
        <v>151</v>
      </c>
      <c r="F601" s="30">
        <f t="shared" si="83"/>
        <v>414431.78</v>
      </c>
      <c r="G601" s="30">
        <f t="shared" si="83"/>
        <v>414431.78</v>
      </c>
      <c r="H601" s="14">
        <f t="shared" si="69"/>
        <v>100</v>
      </c>
    </row>
    <row r="602" spans="1:8" s="8" customFormat="1" ht="24.75" customHeight="1" x14ac:dyDescent="0.2">
      <c r="A602" s="27" t="s">
        <v>211</v>
      </c>
      <c r="B602" s="21" t="s">
        <v>58</v>
      </c>
      <c r="C602" s="16" t="s">
        <v>56</v>
      </c>
      <c r="D602" s="16" t="s">
        <v>457</v>
      </c>
      <c r="E602" s="16" t="s">
        <v>206</v>
      </c>
      <c r="F602" s="30">
        <f t="shared" si="83"/>
        <v>414431.78</v>
      </c>
      <c r="G602" s="30">
        <f t="shared" si="83"/>
        <v>414431.78</v>
      </c>
      <c r="H602" s="14">
        <f t="shared" si="69"/>
        <v>100</v>
      </c>
    </row>
    <row r="603" spans="1:8" s="8" customFormat="1" ht="24.75" customHeight="1" x14ac:dyDescent="0.2">
      <c r="A603" s="27" t="s">
        <v>212</v>
      </c>
      <c r="B603" s="21" t="s">
        <v>58</v>
      </c>
      <c r="C603" s="16" t="s">
        <v>56</v>
      </c>
      <c r="D603" s="16" t="s">
        <v>457</v>
      </c>
      <c r="E603" s="16" t="s">
        <v>207</v>
      </c>
      <c r="F603" s="30">
        <v>414431.78</v>
      </c>
      <c r="G603" s="30">
        <v>414431.78</v>
      </c>
      <c r="H603" s="14">
        <f t="shared" si="69"/>
        <v>100</v>
      </c>
    </row>
    <row r="604" spans="1:8" s="8" customFormat="1" ht="31.5" customHeight="1" x14ac:dyDescent="0.2">
      <c r="A604" s="27" t="s">
        <v>464</v>
      </c>
      <c r="B604" s="21" t="s">
        <v>58</v>
      </c>
      <c r="C604" s="16" t="s">
        <v>56</v>
      </c>
      <c r="D604" s="16" t="s">
        <v>458</v>
      </c>
      <c r="E604" s="16" t="s">
        <v>80</v>
      </c>
      <c r="F604" s="30">
        <f>F605+F608</f>
        <v>3739136.28</v>
      </c>
      <c r="G604" s="30">
        <f>G605+G608</f>
        <v>3719135.3</v>
      </c>
      <c r="H604" s="14">
        <f t="shared" si="69"/>
        <v>99.465090905967187</v>
      </c>
    </row>
    <row r="605" spans="1:8" s="8" customFormat="1" ht="24.75" customHeight="1" x14ac:dyDescent="0.2">
      <c r="A605" s="27" t="s">
        <v>465</v>
      </c>
      <c r="B605" s="21" t="s">
        <v>58</v>
      </c>
      <c r="C605" s="16" t="s">
        <v>56</v>
      </c>
      <c r="D605" s="16" t="s">
        <v>458</v>
      </c>
      <c r="E605" s="16" t="s">
        <v>459</v>
      </c>
      <c r="F605" s="30">
        <f>F606</f>
        <v>300000</v>
      </c>
      <c r="G605" s="30">
        <f>G606</f>
        <v>280000</v>
      </c>
      <c r="H605" s="14">
        <f t="shared" si="69"/>
        <v>93.333333333333329</v>
      </c>
    </row>
    <row r="606" spans="1:8" s="8" customFormat="1" ht="32.25" customHeight="1" x14ac:dyDescent="0.2">
      <c r="A606" s="27" t="s">
        <v>466</v>
      </c>
      <c r="B606" s="21" t="s">
        <v>58</v>
      </c>
      <c r="C606" s="16" t="s">
        <v>56</v>
      </c>
      <c r="D606" s="16" t="s">
        <v>458</v>
      </c>
      <c r="E606" s="16" t="s">
        <v>460</v>
      </c>
      <c r="F606" s="30">
        <f>F607</f>
        <v>300000</v>
      </c>
      <c r="G606" s="30">
        <f>G607</f>
        <v>280000</v>
      </c>
      <c r="H606" s="14">
        <f t="shared" si="69"/>
        <v>93.333333333333329</v>
      </c>
    </row>
    <row r="607" spans="1:8" s="8" customFormat="1" ht="33" customHeight="1" x14ac:dyDescent="0.2">
      <c r="A607" s="27" t="s">
        <v>467</v>
      </c>
      <c r="B607" s="21" t="s">
        <v>58</v>
      </c>
      <c r="C607" s="16" t="s">
        <v>56</v>
      </c>
      <c r="D607" s="16" t="s">
        <v>458</v>
      </c>
      <c r="E607" s="16" t="s">
        <v>461</v>
      </c>
      <c r="F607" s="30">
        <v>300000</v>
      </c>
      <c r="G607" s="30">
        <v>280000</v>
      </c>
      <c r="H607" s="14">
        <f t="shared" si="69"/>
        <v>93.333333333333329</v>
      </c>
    </row>
    <row r="608" spans="1:8" s="8" customFormat="1" ht="30.75" customHeight="1" x14ac:dyDescent="0.2">
      <c r="A608" s="27" t="s">
        <v>157</v>
      </c>
      <c r="B608" s="21" t="s">
        <v>58</v>
      </c>
      <c r="C608" s="16" t="s">
        <v>56</v>
      </c>
      <c r="D608" s="16" t="s">
        <v>458</v>
      </c>
      <c r="E608" s="16" t="s">
        <v>151</v>
      </c>
      <c r="F608" s="30">
        <f>F609</f>
        <v>3439136.28</v>
      </c>
      <c r="G608" s="30">
        <f>G609</f>
        <v>3439135.3</v>
      </c>
      <c r="H608" s="14">
        <f t="shared" si="69"/>
        <v>99.999971504473208</v>
      </c>
    </row>
    <row r="609" spans="1:8" s="8" customFormat="1" ht="24.75" customHeight="1" x14ac:dyDescent="0.2">
      <c r="A609" s="27" t="s">
        <v>211</v>
      </c>
      <c r="B609" s="21" t="s">
        <v>58</v>
      </c>
      <c r="C609" s="16" t="s">
        <v>56</v>
      </c>
      <c r="D609" s="16" t="s">
        <v>458</v>
      </c>
      <c r="E609" s="16" t="s">
        <v>206</v>
      </c>
      <c r="F609" s="30">
        <f>F610</f>
        <v>3439136.28</v>
      </c>
      <c r="G609" s="30">
        <f>G610</f>
        <v>3439135.3</v>
      </c>
      <c r="H609" s="14">
        <f t="shared" si="69"/>
        <v>99.999971504473208</v>
      </c>
    </row>
    <row r="610" spans="1:8" s="8" customFormat="1" ht="24.75" customHeight="1" x14ac:dyDescent="0.2">
      <c r="A610" s="27" t="s">
        <v>212</v>
      </c>
      <c r="B610" s="21" t="s">
        <v>58</v>
      </c>
      <c r="C610" s="16" t="s">
        <v>56</v>
      </c>
      <c r="D610" s="16" t="s">
        <v>458</v>
      </c>
      <c r="E610" s="16" t="s">
        <v>207</v>
      </c>
      <c r="F610" s="30">
        <v>3439136.28</v>
      </c>
      <c r="G610" s="30">
        <v>3439135.3</v>
      </c>
      <c r="H610" s="14">
        <f t="shared" si="69"/>
        <v>99.999971504473208</v>
      </c>
    </row>
    <row r="611" spans="1:8" s="8" customFormat="1" ht="24.75" customHeight="1" x14ac:dyDescent="0.2">
      <c r="A611" s="27" t="s">
        <v>471</v>
      </c>
      <c r="B611" s="21" t="s">
        <v>58</v>
      </c>
      <c r="C611" s="16" t="s">
        <v>56</v>
      </c>
      <c r="D611" s="16" t="s">
        <v>468</v>
      </c>
      <c r="E611" s="16" t="s">
        <v>80</v>
      </c>
      <c r="F611" s="30">
        <f t="shared" ref="F611:G615" si="84">F612</f>
        <v>73530</v>
      </c>
      <c r="G611" s="30">
        <f t="shared" si="84"/>
        <v>73530</v>
      </c>
      <c r="H611" s="14">
        <f t="shared" si="69"/>
        <v>100</v>
      </c>
    </row>
    <row r="612" spans="1:8" s="8" customFormat="1" ht="30" customHeight="1" x14ac:dyDescent="0.2">
      <c r="A612" s="27" t="s">
        <v>418</v>
      </c>
      <c r="B612" s="21" t="s">
        <v>58</v>
      </c>
      <c r="C612" s="16" t="s">
        <v>56</v>
      </c>
      <c r="D612" s="16" t="s">
        <v>469</v>
      </c>
      <c r="E612" s="16" t="s">
        <v>80</v>
      </c>
      <c r="F612" s="30">
        <f t="shared" si="84"/>
        <v>73530</v>
      </c>
      <c r="G612" s="30">
        <f t="shared" si="84"/>
        <v>73530</v>
      </c>
      <c r="H612" s="14">
        <f t="shared" si="69"/>
        <v>100</v>
      </c>
    </row>
    <row r="613" spans="1:8" s="8" customFormat="1" ht="24.75" customHeight="1" x14ac:dyDescent="0.2">
      <c r="A613" s="27" t="s">
        <v>420</v>
      </c>
      <c r="B613" s="21" t="s">
        <v>58</v>
      </c>
      <c r="C613" s="16" t="s">
        <v>56</v>
      </c>
      <c r="D613" s="16" t="s">
        <v>470</v>
      </c>
      <c r="E613" s="16" t="s">
        <v>80</v>
      </c>
      <c r="F613" s="30">
        <f t="shared" si="84"/>
        <v>73530</v>
      </c>
      <c r="G613" s="30">
        <f t="shared" si="84"/>
        <v>73530</v>
      </c>
      <c r="H613" s="14">
        <f t="shared" si="69"/>
        <v>100</v>
      </c>
    </row>
    <row r="614" spans="1:8" s="8" customFormat="1" ht="34.5" customHeight="1" x14ac:dyDescent="0.2">
      <c r="A614" s="27" t="s">
        <v>105</v>
      </c>
      <c r="B614" s="21" t="s">
        <v>58</v>
      </c>
      <c r="C614" s="16" t="s">
        <v>56</v>
      </c>
      <c r="D614" s="16" t="s">
        <v>470</v>
      </c>
      <c r="E614" s="16" t="s">
        <v>101</v>
      </c>
      <c r="F614" s="30">
        <f t="shared" si="84"/>
        <v>73530</v>
      </c>
      <c r="G614" s="30">
        <f t="shared" si="84"/>
        <v>73530</v>
      </c>
      <c r="H614" s="14">
        <f t="shared" si="69"/>
        <v>100</v>
      </c>
    </row>
    <row r="615" spans="1:8" s="8" customFormat="1" ht="30" customHeight="1" x14ac:dyDescent="0.2">
      <c r="A615" s="27" t="s">
        <v>106</v>
      </c>
      <c r="B615" s="21" t="s">
        <v>58</v>
      </c>
      <c r="C615" s="16" t="s">
        <v>56</v>
      </c>
      <c r="D615" s="16" t="s">
        <v>470</v>
      </c>
      <c r="E615" s="16" t="s">
        <v>102</v>
      </c>
      <c r="F615" s="30">
        <f t="shared" si="84"/>
        <v>73530</v>
      </c>
      <c r="G615" s="30">
        <f t="shared" si="84"/>
        <v>73530</v>
      </c>
      <c r="H615" s="14">
        <f t="shared" si="69"/>
        <v>100</v>
      </c>
    </row>
    <row r="616" spans="1:8" s="8" customFormat="1" ht="24.75" customHeight="1" x14ac:dyDescent="0.2">
      <c r="A616" s="27" t="s">
        <v>107</v>
      </c>
      <c r="B616" s="21" t="s">
        <v>58</v>
      </c>
      <c r="C616" s="16" t="s">
        <v>56</v>
      </c>
      <c r="D616" s="16" t="s">
        <v>470</v>
      </c>
      <c r="E616" s="16" t="s">
        <v>103</v>
      </c>
      <c r="F616" s="30">
        <v>73530</v>
      </c>
      <c r="G616" s="30">
        <v>73530</v>
      </c>
      <c r="H616" s="14">
        <f t="shared" si="69"/>
        <v>100</v>
      </c>
    </row>
    <row r="617" spans="1:8" s="8" customFormat="1" ht="35.25" customHeight="1" x14ac:dyDescent="0.2">
      <c r="A617" s="27" t="s">
        <v>473</v>
      </c>
      <c r="B617" s="21" t="s">
        <v>58</v>
      </c>
      <c r="C617" s="16" t="s">
        <v>56</v>
      </c>
      <c r="D617" s="16" t="s">
        <v>472</v>
      </c>
      <c r="E617" s="16" t="s">
        <v>80</v>
      </c>
      <c r="F617" s="30">
        <f>F618+F624+F636+F640</f>
        <v>22066547.75</v>
      </c>
      <c r="G617" s="30">
        <f>G618+G624+G636+G640</f>
        <v>21363900.75</v>
      </c>
      <c r="H617" s="14">
        <f t="shared" si="69"/>
        <v>96.815781933991005</v>
      </c>
    </row>
    <row r="618" spans="1:8" s="8" customFormat="1" ht="31.5" customHeight="1" x14ac:dyDescent="0.2">
      <c r="A618" s="27" t="s">
        <v>98</v>
      </c>
      <c r="B618" s="21" t="s">
        <v>58</v>
      </c>
      <c r="C618" s="16" t="s">
        <v>56</v>
      </c>
      <c r="D618" s="16" t="s">
        <v>474</v>
      </c>
      <c r="E618" s="16" t="s">
        <v>80</v>
      </c>
      <c r="F618" s="30">
        <f>F619</f>
        <v>5454928.75</v>
      </c>
      <c r="G618" s="30">
        <f>G619</f>
        <v>4755881.75</v>
      </c>
      <c r="H618" s="14">
        <f t="shared" si="69"/>
        <v>87.185038851332379</v>
      </c>
    </row>
    <row r="619" spans="1:8" s="8" customFormat="1" ht="57" customHeight="1" x14ac:dyDescent="0.2">
      <c r="A619" s="27" t="s">
        <v>91</v>
      </c>
      <c r="B619" s="21" t="s">
        <v>58</v>
      </c>
      <c r="C619" s="16" t="s">
        <v>56</v>
      </c>
      <c r="D619" s="16" t="s">
        <v>474</v>
      </c>
      <c r="E619" s="16" t="s">
        <v>82</v>
      </c>
      <c r="F619" s="30">
        <f>F620</f>
        <v>5454928.75</v>
      </c>
      <c r="G619" s="30">
        <f>G620</f>
        <v>4755881.75</v>
      </c>
      <c r="H619" s="14">
        <f t="shared" si="69"/>
        <v>87.185038851332379</v>
      </c>
    </row>
    <row r="620" spans="1:8" s="8" customFormat="1" ht="24.75" customHeight="1" x14ac:dyDescent="0.2">
      <c r="A620" s="27" t="s">
        <v>92</v>
      </c>
      <c r="B620" s="21" t="s">
        <v>58</v>
      </c>
      <c r="C620" s="16" t="s">
        <v>56</v>
      </c>
      <c r="D620" s="16" t="s">
        <v>474</v>
      </c>
      <c r="E620" s="16" t="s">
        <v>83</v>
      </c>
      <c r="F620" s="30">
        <f>F621+F622+F623</f>
        <v>5454928.75</v>
      </c>
      <c r="G620" s="30">
        <f>G621+G622+G623</f>
        <v>4755881.75</v>
      </c>
      <c r="H620" s="14">
        <f t="shared" si="69"/>
        <v>87.185038851332379</v>
      </c>
    </row>
    <row r="621" spans="1:8" s="8" customFormat="1" ht="24.75" customHeight="1" x14ac:dyDescent="0.2">
      <c r="A621" s="27" t="s">
        <v>93</v>
      </c>
      <c r="B621" s="21" t="s">
        <v>58</v>
      </c>
      <c r="C621" s="16" t="s">
        <v>56</v>
      </c>
      <c r="D621" s="16" t="s">
        <v>474</v>
      </c>
      <c r="E621" s="16" t="s">
        <v>84</v>
      </c>
      <c r="F621" s="30">
        <v>4185812.45</v>
      </c>
      <c r="G621" s="30">
        <v>3655143.29</v>
      </c>
      <c r="H621" s="14">
        <f t="shared" si="69"/>
        <v>87.322194524028419</v>
      </c>
    </row>
    <row r="622" spans="1:8" s="8" customFormat="1" ht="33.75" customHeight="1" x14ac:dyDescent="0.2">
      <c r="A622" s="27" t="s">
        <v>176</v>
      </c>
      <c r="B622" s="21" t="s">
        <v>58</v>
      </c>
      <c r="C622" s="16" t="s">
        <v>56</v>
      </c>
      <c r="D622" s="16" t="s">
        <v>474</v>
      </c>
      <c r="E622" s="16" t="s">
        <v>160</v>
      </c>
      <c r="F622" s="30">
        <v>5000</v>
      </c>
      <c r="G622" s="30">
        <v>4000</v>
      </c>
      <c r="H622" s="14">
        <f t="shared" si="69"/>
        <v>80</v>
      </c>
    </row>
    <row r="623" spans="1:8" s="8" customFormat="1" ht="42" customHeight="1" x14ac:dyDescent="0.2">
      <c r="A623" s="27" t="s">
        <v>94</v>
      </c>
      <c r="B623" s="21" t="s">
        <v>58</v>
      </c>
      <c r="C623" s="16" t="s">
        <v>56</v>
      </c>
      <c r="D623" s="16" t="s">
        <v>474</v>
      </c>
      <c r="E623" s="16" t="s">
        <v>85</v>
      </c>
      <c r="F623" s="30">
        <v>1264116.3</v>
      </c>
      <c r="G623" s="30">
        <v>1096738.46</v>
      </c>
      <c r="H623" s="14">
        <f t="shared" si="69"/>
        <v>86.759300548533375</v>
      </c>
    </row>
    <row r="624" spans="1:8" s="8" customFormat="1" ht="27.75" customHeight="1" x14ac:dyDescent="0.2">
      <c r="A624" s="27" t="s">
        <v>476</v>
      </c>
      <c r="B624" s="21" t="s">
        <v>58</v>
      </c>
      <c r="C624" s="16" t="s">
        <v>56</v>
      </c>
      <c r="D624" s="16" t="s">
        <v>475</v>
      </c>
      <c r="E624" s="16" t="s">
        <v>80</v>
      </c>
      <c r="F624" s="30">
        <f>F625+F629+F633</f>
        <v>16441628</v>
      </c>
      <c r="G624" s="30">
        <f>G625+G629+G633</f>
        <v>16441628</v>
      </c>
      <c r="H624" s="14">
        <f t="shared" si="69"/>
        <v>100</v>
      </c>
    </row>
    <row r="625" spans="1:8" s="8" customFormat="1" ht="54.75" customHeight="1" x14ac:dyDescent="0.2">
      <c r="A625" s="27" t="s">
        <v>91</v>
      </c>
      <c r="B625" s="21" t="s">
        <v>58</v>
      </c>
      <c r="C625" s="16" t="s">
        <v>56</v>
      </c>
      <c r="D625" s="16" t="s">
        <v>475</v>
      </c>
      <c r="E625" s="16" t="s">
        <v>82</v>
      </c>
      <c r="F625" s="30">
        <f>F626</f>
        <v>14698281</v>
      </c>
      <c r="G625" s="30">
        <f>G626</f>
        <v>14698281</v>
      </c>
      <c r="H625" s="14">
        <f t="shared" si="69"/>
        <v>100</v>
      </c>
    </row>
    <row r="626" spans="1:8" s="8" customFormat="1" ht="24.75" customHeight="1" x14ac:dyDescent="0.2">
      <c r="A626" s="27" t="s">
        <v>182</v>
      </c>
      <c r="B626" s="21" t="s">
        <v>58</v>
      </c>
      <c r="C626" s="16" t="s">
        <v>56</v>
      </c>
      <c r="D626" s="16" t="s">
        <v>475</v>
      </c>
      <c r="E626" s="16" t="s">
        <v>166</v>
      </c>
      <c r="F626" s="30">
        <f>F627+F628</f>
        <v>14698281</v>
      </c>
      <c r="G626" s="30">
        <f>G627+G628</f>
        <v>14698281</v>
      </c>
      <c r="H626" s="14">
        <f t="shared" si="69"/>
        <v>100</v>
      </c>
    </row>
    <row r="627" spans="1:8" s="8" customFormat="1" ht="24.75" customHeight="1" x14ac:dyDescent="0.2">
      <c r="A627" s="27" t="s">
        <v>183</v>
      </c>
      <c r="B627" s="21" t="s">
        <v>58</v>
      </c>
      <c r="C627" s="16" t="s">
        <v>56</v>
      </c>
      <c r="D627" s="16" t="s">
        <v>475</v>
      </c>
      <c r="E627" s="16" t="s">
        <v>167</v>
      </c>
      <c r="F627" s="30">
        <v>11346668.59</v>
      </c>
      <c r="G627" s="30">
        <v>11346668.59</v>
      </c>
      <c r="H627" s="14">
        <f t="shared" si="69"/>
        <v>100</v>
      </c>
    </row>
    <row r="628" spans="1:8" s="8" customFormat="1" ht="33.75" customHeight="1" x14ac:dyDescent="0.2">
      <c r="A628" s="27" t="s">
        <v>185</v>
      </c>
      <c r="B628" s="21" t="s">
        <v>58</v>
      </c>
      <c r="C628" s="16" t="s">
        <v>56</v>
      </c>
      <c r="D628" s="16" t="s">
        <v>475</v>
      </c>
      <c r="E628" s="16" t="s">
        <v>169</v>
      </c>
      <c r="F628" s="30">
        <v>3351612.41</v>
      </c>
      <c r="G628" s="30">
        <v>3351612.41</v>
      </c>
      <c r="H628" s="14">
        <f t="shared" si="69"/>
        <v>100</v>
      </c>
    </row>
    <row r="629" spans="1:8" s="8" customFormat="1" ht="33.75" customHeight="1" x14ac:dyDescent="0.2">
      <c r="A629" s="27" t="s">
        <v>105</v>
      </c>
      <c r="B629" s="21" t="s">
        <v>58</v>
      </c>
      <c r="C629" s="16" t="s">
        <v>56</v>
      </c>
      <c r="D629" s="16" t="s">
        <v>475</v>
      </c>
      <c r="E629" s="16" t="s">
        <v>101</v>
      </c>
      <c r="F629" s="30">
        <f>F630</f>
        <v>1738847</v>
      </c>
      <c r="G629" s="30">
        <f>G630</f>
        <v>1738847</v>
      </c>
      <c r="H629" s="14">
        <f t="shared" si="69"/>
        <v>100</v>
      </c>
    </row>
    <row r="630" spans="1:8" s="8" customFormat="1" ht="30.75" customHeight="1" x14ac:dyDescent="0.2">
      <c r="A630" s="27" t="s">
        <v>106</v>
      </c>
      <c r="B630" s="21" t="s">
        <v>58</v>
      </c>
      <c r="C630" s="16" t="s">
        <v>56</v>
      </c>
      <c r="D630" s="16" t="s">
        <v>475</v>
      </c>
      <c r="E630" s="16" t="s">
        <v>102</v>
      </c>
      <c r="F630" s="30">
        <f>F631+F632</f>
        <v>1738847</v>
      </c>
      <c r="G630" s="30">
        <f>G631+G632</f>
        <v>1738847</v>
      </c>
      <c r="H630" s="14">
        <f t="shared" si="69"/>
        <v>100</v>
      </c>
    </row>
    <row r="631" spans="1:8" s="8" customFormat="1" ht="24.75" customHeight="1" x14ac:dyDescent="0.2">
      <c r="A631" s="27" t="s">
        <v>107</v>
      </c>
      <c r="B631" s="21" t="s">
        <v>58</v>
      </c>
      <c r="C631" s="16" t="s">
        <v>56</v>
      </c>
      <c r="D631" s="16" t="s">
        <v>475</v>
      </c>
      <c r="E631" s="16" t="s">
        <v>103</v>
      </c>
      <c r="F631" s="30">
        <v>1383417</v>
      </c>
      <c r="G631" s="30">
        <v>1383417</v>
      </c>
      <c r="H631" s="14">
        <f t="shared" si="69"/>
        <v>100</v>
      </c>
    </row>
    <row r="632" spans="1:8" s="8" customFormat="1" ht="24.75" customHeight="1" x14ac:dyDescent="0.2">
      <c r="A632" s="27" t="s">
        <v>132</v>
      </c>
      <c r="B632" s="21" t="s">
        <v>58</v>
      </c>
      <c r="C632" s="16" t="s">
        <v>56</v>
      </c>
      <c r="D632" s="16" t="s">
        <v>475</v>
      </c>
      <c r="E632" s="16" t="s">
        <v>127</v>
      </c>
      <c r="F632" s="30">
        <v>355430</v>
      </c>
      <c r="G632" s="30">
        <v>355430</v>
      </c>
      <c r="H632" s="14">
        <f t="shared" si="69"/>
        <v>100</v>
      </c>
    </row>
    <row r="633" spans="1:8" s="8" customFormat="1" ht="24.75" customHeight="1" x14ac:dyDescent="0.2">
      <c r="A633" s="27" t="s">
        <v>109</v>
      </c>
      <c r="B633" s="21" t="s">
        <v>58</v>
      </c>
      <c r="C633" s="16" t="s">
        <v>56</v>
      </c>
      <c r="D633" s="16" t="s">
        <v>475</v>
      </c>
      <c r="E633" s="16" t="s">
        <v>112</v>
      </c>
      <c r="F633" s="30">
        <f>F634</f>
        <v>4500</v>
      </c>
      <c r="G633" s="30">
        <f>G634</f>
        <v>4500</v>
      </c>
      <c r="H633" s="14">
        <f t="shared" si="69"/>
        <v>100</v>
      </c>
    </row>
    <row r="634" spans="1:8" s="8" customFormat="1" ht="24.75" customHeight="1" x14ac:dyDescent="0.2">
      <c r="A634" s="27" t="s">
        <v>177</v>
      </c>
      <c r="B634" s="21" t="s">
        <v>58</v>
      </c>
      <c r="C634" s="16" t="s">
        <v>56</v>
      </c>
      <c r="D634" s="16" t="s">
        <v>475</v>
      </c>
      <c r="E634" s="16" t="s">
        <v>161</v>
      </c>
      <c r="F634" s="30">
        <f>F635</f>
        <v>4500</v>
      </c>
      <c r="G634" s="30">
        <f>G635</f>
        <v>4500</v>
      </c>
      <c r="H634" s="14">
        <f t="shared" si="69"/>
        <v>100</v>
      </c>
    </row>
    <row r="635" spans="1:8" s="8" customFormat="1" ht="24.75" customHeight="1" x14ac:dyDescent="0.2">
      <c r="A635" s="27" t="s">
        <v>186</v>
      </c>
      <c r="B635" s="21" t="s">
        <v>58</v>
      </c>
      <c r="C635" s="16" t="s">
        <v>56</v>
      </c>
      <c r="D635" s="16" t="s">
        <v>475</v>
      </c>
      <c r="E635" s="16" t="s">
        <v>170</v>
      </c>
      <c r="F635" s="30">
        <v>4500</v>
      </c>
      <c r="G635" s="30">
        <v>4500</v>
      </c>
      <c r="H635" s="14">
        <f t="shared" si="69"/>
        <v>100</v>
      </c>
    </row>
    <row r="636" spans="1:8" s="8" customFormat="1" ht="24.75" customHeight="1" x14ac:dyDescent="0.2">
      <c r="A636" s="27" t="s">
        <v>478</v>
      </c>
      <c r="B636" s="21" t="s">
        <v>58</v>
      </c>
      <c r="C636" s="16" t="s">
        <v>56</v>
      </c>
      <c r="D636" s="16" t="s">
        <v>477</v>
      </c>
      <c r="E636" s="16" t="s">
        <v>80</v>
      </c>
      <c r="F636" s="30">
        <f t="shared" ref="F636:G638" si="85">F637</f>
        <v>139991</v>
      </c>
      <c r="G636" s="30">
        <f t="shared" si="85"/>
        <v>139991</v>
      </c>
      <c r="H636" s="14">
        <f t="shared" si="69"/>
        <v>100</v>
      </c>
    </row>
    <row r="637" spans="1:8" s="8" customFormat="1" ht="29.25" customHeight="1" x14ac:dyDescent="0.2">
      <c r="A637" s="27" t="s">
        <v>105</v>
      </c>
      <c r="B637" s="21" t="s">
        <v>58</v>
      </c>
      <c r="C637" s="16" t="s">
        <v>56</v>
      </c>
      <c r="D637" s="16" t="s">
        <v>477</v>
      </c>
      <c r="E637" s="16" t="s">
        <v>101</v>
      </c>
      <c r="F637" s="30">
        <f t="shared" si="85"/>
        <v>139991</v>
      </c>
      <c r="G637" s="30">
        <f t="shared" si="85"/>
        <v>139991</v>
      </c>
      <c r="H637" s="14">
        <f t="shared" si="69"/>
        <v>100</v>
      </c>
    </row>
    <row r="638" spans="1:8" s="8" customFormat="1" ht="33" customHeight="1" x14ac:dyDescent="0.2">
      <c r="A638" s="27" t="s">
        <v>106</v>
      </c>
      <c r="B638" s="21" t="s">
        <v>58</v>
      </c>
      <c r="C638" s="16" t="s">
        <v>56</v>
      </c>
      <c r="D638" s="16" t="s">
        <v>477</v>
      </c>
      <c r="E638" s="16" t="s">
        <v>102</v>
      </c>
      <c r="F638" s="30">
        <f t="shared" si="85"/>
        <v>139991</v>
      </c>
      <c r="G638" s="30">
        <f t="shared" si="85"/>
        <v>139991</v>
      </c>
      <c r="H638" s="14">
        <f t="shared" si="69"/>
        <v>100</v>
      </c>
    </row>
    <row r="639" spans="1:8" s="8" customFormat="1" ht="24.75" customHeight="1" x14ac:dyDescent="0.2">
      <c r="A639" s="27" t="s">
        <v>107</v>
      </c>
      <c r="B639" s="21" t="s">
        <v>58</v>
      </c>
      <c r="C639" s="16" t="s">
        <v>56</v>
      </c>
      <c r="D639" s="16" t="s">
        <v>477</v>
      </c>
      <c r="E639" s="16" t="s">
        <v>103</v>
      </c>
      <c r="F639" s="30">
        <v>139991</v>
      </c>
      <c r="G639" s="30">
        <v>139991</v>
      </c>
      <c r="H639" s="14">
        <f t="shared" si="69"/>
        <v>100</v>
      </c>
    </row>
    <row r="640" spans="1:8" s="8" customFormat="1" ht="30" customHeight="1" x14ac:dyDescent="0.2">
      <c r="A640" s="27" t="s">
        <v>481</v>
      </c>
      <c r="B640" s="21" t="s">
        <v>58</v>
      </c>
      <c r="C640" s="16" t="s">
        <v>56</v>
      </c>
      <c r="D640" s="16" t="s">
        <v>479</v>
      </c>
      <c r="E640" s="16" t="s">
        <v>80</v>
      </c>
      <c r="F640" s="30">
        <f>F641</f>
        <v>30000</v>
      </c>
      <c r="G640" s="30">
        <f>G641</f>
        <v>26400</v>
      </c>
      <c r="H640" s="14">
        <f t="shared" si="69"/>
        <v>88</v>
      </c>
    </row>
    <row r="641" spans="1:8" s="8" customFormat="1" ht="24.75" customHeight="1" x14ac:dyDescent="0.2">
      <c r="A641" s="27" t="s">
        <v>465</v>
      </c>
      <c r="B641" s="21" t="s">
        <v>58</v>
      </c>
      <c r="C641" s="16" t="s">
        <v>56</v>
      </c>
      <c r="D641" s="16" t="s">
        <v>479</v>
      </c>
      <c r="E641" s="16" t="s">
        <v>459</v>
      </c>
      <c r="F641" s="30">
        <f>F642</f>
        <v>30000</v>
      </c>
      <c r="G641" s="30">
        <f>G642</f>
        <v>26400</v>
      </c>
      <c r="H641" s="14">
        <f t="shared" si="69"/>
        <v>88</v>
      </c>
    </row>
    <row r="642" spans="1:8" s="8" customFormat="1" ht="24.75" customHeight="1" x14ac:dyDescent="0.2">
      <c r="A642" s="27" t="s">
        <v>482</v>
      </c>
      <c r="B642" s="21" t="s">
        <v>58</v>
      </c>
      <c r="C642" s="16" t="s">
        <v>56</v>
      </c>
      <c r="D642" s="16" t="s">
        <v>479</v>
      </c>
      <c r="E642" s="16" t="s">
        <v>480</v>
      </c>
      <c r="F642" s="30">
        <v>30000</v>
      </c>
      <c r="G642" s="30">
        <v>26400</v>
      </c>
      <c r="H642" s="14">
        <f t="shared" si="69"/>
        <v>88</v>
      </c>
    </row>
    <row r="643" spans="1:8" s="13" customFormat="1" ht="24" customHeight="1" x14ac:dyDescent="0.2">
      <c r="A643" s="26" t="s">
        <v>28</v>
      </c>
      <c r="B643" s="18" t="s">
        <v>55</v>
      </c>
      <c r="C643" s="19" t="s">
        <v>47</v>
      </c>
      <c r="D643" s="19" t="s">
        <v>79</v>
      </c>
      <c r="E643" s="19" t="s">
        <v>80</v>
      </c>
      <c r="F643" s="31">
        <f>F644+F737</f>
        <v>91168413.849999994</v>
      </c>
      <c r="G643" s="31">
        <f>G644+G737</f>
        <v>89618040.179999992</v>
      </c>
      <c r="H643" s="15">
        <f t="shared" si="69"/>
        <v>98.299439899710393</v>
      </c>
    </row>
    <row r="644" spans="1:8" s="8" customFormat="1" ht="24" customHeight="1" x14ac:dyDescent="0.2">
      <c r="A644" s="27" t="s">
        <v>29</v>
      </c>
      <c r="B644" s="21" t="s">
        <v>55</v>
      </c>
      <c r="C644" s="16" t="s">
        <v>46</v>
      </c>
      <c r="D644" s="16" t="s">
        <v>79</v>
      </c>
      <c r="E644" s="16" t="s">
        <v>80</v>
      </c>
      <c r="F644" s="30">
        <f>F645</f>
        <v>58701707.359999999</v>
      </c>
      <c r="G644" s="30">
        <f>G645</f>
        <v>57565947.089999996</v>
      </c>
      <c r="H644" s="14">
        <f t="shared" si="69"/>
        <v>98.065200620086358</v>
      </c>
    </row>
    <row r="645" spans="1:8" s="8" customFormat="1" ht="47.25" customHeight="1" x14ac:dyDescent="0.2">
      <c r="A645" s="27" t="s">
        <v>414</v>
      </c>
      <c r="B645" s="21" t="s">
        <v>55</v>
      </c>
      <c r="C645" s="16" t="s">
        <v>46</v>
      </c>
      <c r="D645" s="16" t="s">
        <v>403</v>
      </c>
      <c r="E645" s="16" t="s">
        <v>80</v>
      </c>
      <c r="F645" s="30">
        <f>F646+F707</f>
        <v>58701707.359999999</v>
      </c>
      <c r="G645" s="30">
        <f>G646+G707</f>
        <v>57565947.089999996</v>
      </c>
      <c r="H645" s="14">
        <f t="shared" si="69"/>
        <v>98.065200620086358</v>
      </c>
    </row>
    <row r="646" spans="1:8" s="8" customFormat="1" ht="27.75" customHeight="1" x14ac:dyDescent="0.2">
      <c r="A646" s="27" t="s">
        <v>508</v>
      </c>
      <c r="B646" s="21" t="s">
        <v>55</v>
      </c>
      <c r="C646" s="16" t="s">
        <v>46</v>
      </c>
      <c r="D646" s="16" t="s">
        <v>483</v>
      </c>
      <c r="E646" s="16" t="s">
        <v>80</v>
      </c>
      <c r="F646" s="30">
        <f>F647+F675+F687+F699</f>
        <v>42393796.560000002</v>
      </c>
      <c r="G646" s="30">
        <f>G647+G675+G687+G699</f>
        <v>41511418.289999999</v>
      </c>
      <c r="H646" s="14">
        <f t="shared" ref="H646:H709" si="86">G646/F646*100</f>
        <v>97.918614652143333</v>
      </c>
    </row>
    <row r="647" spans="1:8" s="8" customFormat="1" ht="24" customHeight="1" x14ac:dyDescent="0.2">
      <c r="A647" s="27" t="s">
        <v>509</v>
      </c>
      <c r="B647" s="21" t="s">
        <v>55</v>
      </c>
      <c r="C647" s="16" t="s">
        <v>46</v>
      </c>
      <c r="D647" s="16" t="s">
        <v>484</v>
      </c>
      <c r="E647" s="16" t="s">
        <v>80</v>
      </c>
      <c r="F647" s="30">
        <f>F648+F652+F657+F666</f>
        <v>30110342.900000002</v>
      </c>
      <c r="G647" s="30">
        <f>G648+G652+G657+G666</f>
        <v>29227964.629999999</v>
      </c>
      <c r="H647" s="14">
        <f t="shared" si="86"/>
        <v>97.069517697189681</v>
      </c>
    </row>
    <row r="648" spans="1:8" s="8" customFormat="1" ht="29.25" customHeight="1" x14ac:dyDescent="0.2">
      <c r="A648" s="27" t="s">
        <v>510</v>
      </c>
      <c r="B648" s="21" t="s">
        <v>55</v>
      </c>
      <c r="C648" s="16" t="s">
        <v>46</v>
      </c>
      <c r="D648" s="16" t="s">
        <v>485</v>
      </c>
      <c r="E648" s="16" t="s">
        <v>80</v>
      </c>
      <c r="F648" s="30">
        <f t="shared" ref="F648:G650" si="87">F649</f>
        <v>100000</v>
      </c>
      <c r="G648" s="30">
        <f t="shared" si="87"/>
        <v>100000</v>
      </c>
      <c r="H648" s="14">
        <f t="shared" si="86"/>
        <v>100</v>
      </c>
    </row>
    <row r="649" spans="1:8" s="8" customFormat="1" ht="24" customHeight="1" x14ac:dyDescent="0.2">
      <c r="A649" s="27" t="s">
        <v>109</v>
      </c>
      <c r="B649" s="21" t="s">
        <v>55</v>
      </c>
      <c r="C649" s="16" t="s">
        <v>46</v>
      </c>
      <c r="D649" s="16" t="s">
        <v>485</v>
      </c>
      <c r="E649" s="16" t="s">
        <v>112</v>
      </c>
      <c r="F649" s="30">
        <f t="shared" si="87"/>
        <v>100000</v>
      </c>
      <c r="G649" s="30">
        <f t="shared" si="87"/>
        <v>100000</v>
      </c>
      <c r="H649" s="14">
        <f t="shared" si="86"/>
        <v>100</v>
      </c>
    </row>
    <row r="650" spans="1:8" s="8" customFormat="1" ht="24" customHeight="1" x14ac:dyDescent="0.2">
      <c r="A650" s="27" t="s">
        <v>177</v>
      </c>
      <c r="B650" s="21" t="s">
        <v>55</v>
      </c>
      <c r="C650" s="16" t="s">
        <v>46</v>
      </c>
      <c r="D650" s="16" t="s">
        <v>485</v>
      </c>
      <c r="E650" s="16" t="s">
        <v>161</v>
      </c>
      <c r="F650" s="30">
        <f t="shared" si="87"/>
        <v>100000</v>
      </c>
      <c r="G650" s="30">
        <f t="shared" si="87"/>
        <v>100000</v>
      </c>
      <c r="H650" s="14">
        <f t="shared" si="86"/>
        <v>100</v>
      </c>
    </row>
    <row r="651" spans="1:8" s="8" customFormat="1" ht="24" customHeight="1" x14ac:dyDescent="0.2">
      <c r="A651" s="27" t="s">
        <v>178</v>
      </c>
      <c r="B651" s="21" t="s">
        <v>55</v>
      </c>
      <c r="C651" s="16" t="s">
        <v>46</v>
      </c>
      <c r="D651" s="16" t="s">
        <v>485</v>
      </c>
      <c r="E651" s="16" t="s">
        <v>162</v>
      </c>
      <c r="F651" s="30">
        <v>100000</v>
      </c>
      <c r="G651" s="30">
        <v>100000</v>
      </c>
      <c r="H651" s="14">
        <f t="shared" si="86"/>
        <v>100</v>
      </c>
    </row>
    <row r="652" spans="1:8" s="8" customFormat="1" ht="31.5" customHeight="1" x14ac:dyDescent="0.2">
      <c r="A652" s="27" t="s">
        <v>511</v>
      </c>
      <c r="B652" s="21" t="s">
        <v>55</v>
      </c>
      <c r="C652" s="16" t="s">
        <v>46</v>
      </c>
      <c r="D652" s="16" t="s">
        <v>486</v>
      </c>
      <c r="E652" s="16" t="s">
        <v>80</v>
      </c>
      <c r="F652" s="30">
        <f>F653</f>
        <v>20332161.170000002</v>
      </c>
      <c r="G652" s="30">
        <f>G653</f>
        <v>19449782.899999999</v>
      </c>
      <c r="H652" s="14">
        <f t="shared" si="86"/>
        <v>95.660184558727835</v>
      </c>
    </row>
    <row r="653" spans="1:8" s="8" customFormat="1" ht="31.5" customHeight="1" x14ac:dyDescent="0.2">
      <c r="A653" s="27" t="s">
        <v>157</v>
      </c>
      <c r="B653" s="21" t="s">
        <v>55</v>
      </c>
      <c r="C653" s="16" t="s">
        <v>46</v>
      </c>
      <c r="D653" s="16" t="s">
        <v>486</v>
      </c>
      <c r="E653" s="16" t="s">
        <v>151</v>
      </c>
      <c r="F653" s="30">
        <f>F654</f>
        <v>20332161.170000002</v>
      </c>
      <c r="G653" s="30">
        <f>G654</f>
        <v>19449782.899999999</v>
      </c>
      <c r="H653" s="14">
        <f t="shared" si="86"/>
        <v>95.660184558727835</v>
      </c>
    </row>
    <row r="654" spans="1:8" s="8" customFormat="1" ht="24" customHeight="1" x14ac:dyDescent="0.2">
      <c r="A654" s="27" t="s">
        <v>211</v>
      </c>
      <c r="B654" s="21" t="s">
        <v>55</v>
      </c>
      <c r="C654" s="16" t="s">
        <v>46</v>
      </c>
      <c r="D654" s="16" t="s">
        <v>486</v>
      </c>
      <c r="E654" s="16" t="s">
        <v>206</v>
      </c>
      <c r="F654" s="30">
        <f>F655+F656</f>
        <v>20332161.170000002</v>
      </c>
      <c r="G654" s="30">
        <f>G655+G656</f>
        <v>19449782.899999999</v>
      </c>
      <c r="H654" s="14">
        <f t="shared" si="86"/>
        <v>95.660184558727835</v>
      </c>
    </row>
    <row r="655" spans="1:8" s="8" customFormat="1" ht="48" customHeight="1" x14ac:dyDescent="0.2">
      <c r="A655" s="27" t="s">
        <v>359</v>
      </c>
      <c r="B655" s="21" t="s">
        <v>55</v>
      </c>
      <c r="C655" s="16" t="s">
        <v>46</v>
      </c>
      <c r="D655" s="16" t="s">
        <v>486</v>
      </c>
      <c r="E655" s="16" t="s">
        <v>348</v>
      </c>
      <c r="F655" s="30">
        <v>20312073.170000002</v>
      </c>
      <c r="G655" s="30">
        <v>19429694.899999999</v>
      </c>
      <c r="H655" s="14">
        <f t="shared" si="86"/>
        <v>95.655892618074873</v>
      </c>
    </row>
    <row r="656" spans="1:8" s="8" customFormat="1" ht="24" customHeight="1" x14ac:dyDescent="0.2">
      <c r="A656" s="27" t="s">
        <v>212</v>
      </c>
      <c r="B656" s="21" t="s">
        <v>55</v>
      </c>
      <c r="C656" s="16" t="s">
        <v>46</v>
      </c>
      <c r="D656" s="16" t="s">
        <v>486</v>
      </c>
      <c r="E656" s="16" t="s">
        <v>207</v>
      </c>
      <c r="F656" s="30">
        <v>20088</v>
      </c>
      <c r="G656" s="30">
        <v>20088</v>
      </c>
      <c r="H656" s="14">
        <f t="shared" si="86"/>
        <v>100</v>
      </c>
    </row>
    <row r="657" spans="1:8" s="8" customFormat="1" ht="34.5" customHeight="1" x14ac:dyDescent="0.2">
      <c r="A657" s="27" t="s">
        <v>512</v>
      </c>
      <c r="B657" s="21" t="s">
        <v>55</v>
      </c>
      <c r="C657" s="16" t="s">
        <v>46</v>
      </c>
      <c r="D657" s="16" t="s">
        <v>487</v>
      </c>
      <c r="E657" s="16" t="s">
        <v>80</v>
      </c>
      <c r="F657" s="30">
        <f>F658+F662</f>
        <v>6239585.6200000001</v>
      </c>
      <c r="G657" s="30">
        <f>G658+G662</f>
        <v>6239585.6200000001</v>
      </c>
      <c r="H657" s="14">
        <f t="shared" si="86"/>
        <v>100</v>
      </c>
    </row>
    <row r="658" spans="1:8" s="8" customFormat="1" ht="54.75" customHeight="1" x14ac:dyDescent="0.2">
      <c r="A658" s="27" t="s">
        <v>91</v>
      </c>
      <c r="B658" s="21" t="s">
        <v>55</v>
      </c>
      <c r="C658" s="16" t="s">
        <v>46</v>
      </c>
      <c r="D658" s="16" t="s">
        <v>487</v>
      </c>
      <c r="E658" s="16" t="s">
        <v>82</v>
      </c>
      <c r="F658" s="30">
        <f>F659</f>
        <v>4812240.84</v>
      </c>
      <c r="G658" s="30">
        <f>G659</f>
        <v>4812240.84</v>
      </c>
      <c r="H658" s="14">
        <f t="shared" si="86"/>
        <v>100</v>
      </c>
    </row>
    <row r="659" spans="1:8" s="8" customFormat="1" ht="24" customHeight="1" x14ac:dyDescent="0.2">
      <c r="A659" s="27" t="s">
        <v>182</v>
      </c>
      <c r="B659" s="21" t="s">
        <v>55</v>
      </c>
      <c r="C659" s="16" t="s">
        <v>46</v>
      </c>
      <c r="D659" s="16" t="s">
        <v>487</v>
      </c>
      <c r="E659" s="16" t="s">
        <v>166</v>
      </c>
      <c r="F659" s="30">
        <f>F660+F661</f>
        <v>4812240.84</v>
      </c>
      <c r="G659" s="30">
        <f>G660+G661</f>
        <v>4812240.84</v>
      </c>
      <c r="H659" s="14">
        <f t="shared" si="86"/>
        <v>100</v>
      </c>
    </row>
    <row r="660" spans="1:8" s="8" customFormat="1" ht="24" customHeight="1" x14ac:dyDescent="0.2">
      <c r="A660" s="27" t="s">
        <v>183</v>
      </c>
      <c r="B660" s="21" t="s">
        <v>55</v>
      </c>
      <c r="C660" s="16" t="s">
        <v>46</v>
      </c>
      <c r="D660" s="16" t="s">
        <v>487</v>
      </c>
      <c r="E660" s="16" t="s">
        <v>167</v>
      </c>
      <c r="F660" s="30">
        <v>3706404.45</v>
      </c>
      <c r="G660" s="30">
        <v>3706404.45</v>
      </c>
      <c r="H660" s="14">
        <f t="shared" si="86"/>
        <v>100</v>
      </c>
    </row>
    <row r="661" spans="1:8" s="8" customFormat="1" ht="37.5" customHeight="1" x14ac:dyDescent="0.2">
      <c r="A661" s="27" t="s">
        <v>185</v>
      </c>
      <c r="B661" s="21" t="s">
        <v>55</v>
      </c>
      <c r="C661" s="16" t="s">
        <v>46</v>
      </c>
      <c r="D661" s="16" t="s">
        <v>487</v>
      </c>
      <c r="E661" s="16" t="s">
        <v>169</v>
      </c>
      <c r="F661" s="30">
        <v>1105836.3899999999</v>
      </c>
      <c r="G661" s="30">
        <v>1105836.3899999999</v>
      </c>
      <c r="H661" s="14">
        <f t="shared" si="86"/>
        <v>100</v>
      </c>
    </row>
    <row r="662" spans="1:8" s="8" customFormat="1" ht="32.25" customHeight="1" x14ac:dyDescent="0.2">
      <c r="A662" s="27" t="s">
        <v>105</v>
      </c>
      <c r="B662" s="21" t="s">
        <v>55</v>
      </c>
      <c r="C662" s="16" t="s">
        <v>46</v>
      </c>
      <c r="D662" s="16" t="s">
        <v>487</v>
      </c>
      <c r="E662" s="16" t="s">
        <v>101</v>
      </c>
      <c r="F662" s="30">
        <f>F663</f>
        <v>1427344.78</v>
      </c>
      <c r="G662" s="30">
        <f>G663</f>
        <v>1427344.78</v>
      </c>
      <c r="H662" s="14">
        <f t="shared" si="86"/>
        <v>100</v>
      </c>
    </row>
    <row r="663" spans="1:8" s="8" customFormat="1" ht="33" customHeight="1" x14ac:dyDescent="0.2">
      <c r="A663" s="27" t="s">
        <v>106</v>
      </c>
      <c r="B663" s="21" t="s">
        <v>55</v>
      </c>
      <c r="C663" s="16" t="s">
        <v>46</v>
      </c>
      <c r="D663" s="16" t="s">
        <v>487</v>
      </c>
      <c r="E663" s="16" t="s">
        <v>102</v>
      </c>
      <c r="F663" s="30">
        <f>F664+F665</f>
        <v>1427344.78</v>
      </c>
      <c r="G663" s="30">
        <f>G664+G665</f>
        <v>1427344.78</v>
      </c>
      <c r="H663" s="14">
        <f t="shared" si="86"/>
        <v>100</v>
      </c>
    </row>
    <row r="664" spans="1:8" s="8" customFormat="1" ht="24" customHeight="1" x14ac:dyDescent="0.2">
      <c r="A664" s="27" t="s">
        <v>107</v>
      </c>
      <c r="B664" s="21" t="s">
        <v>55</v>
      </c>
      <c r="C664" s="16" t="s">
        <v>46</v>
      </c>
      <c r="D664" s="16" t="s">
        <v>487</v>
      </c>
      <c r="E664" s="16" t="s">
        <v>103</v>
      </c>
      <c r="F664" s="30">
        <v>381692.45</v>
      </c>
      <c r="G664" s="30">
        <v>381692.45</v>
      </c>
      <c r="H664" s="14">
        <f t="shared" si="86"/>
        <v>100</v>
      </c>
    </row>
    <row r="665" spans="1:8" s="8" customFormat="1" ht="24" customHeight="1" x14ac:dyDescent="0.2">
      <c r="A665" s="27" t="s">
        <v>132</v>
      </c>
      <c r="B665" s="21" t="s">
        <v>55</v>
      </c>
      <c r="C665" s="16" t="s">
        <v>46</v>
      </c>
      <c r="D665" s="16" t="s">
        <v>487</v>
      </c>
      <c r="E665" s="16" t="s">
        <v>127</v>
      </c>
      <c r="F665" s="30">
        <v>1045652.33</v>
      </c>
      <c r="G665" s="30">
        <v>1045652.33</v>
      </c>
      <c r="H665" s="14">
        <f t="shared" si="86"/>
        <v>100</v>
      </c>
    </row>
    <row r="666" spans="1:8" s="8" customFormat="1" ht="34.5" customHeight="1" x14ac:dyDescent="0.2">
      <c r="A666" s="27" t="s">
        <v>513</v>
      </c>
      <c r="B666" s="21" t="s">
        <v>55</v>
      </c>
      <c r="C666" s="16" t="s">
        <v>46</v>
      </c>
      <c r="D666" s="16" t="s">
        <v>488</v>
      </c>
      <c r="E666" s="16" t="s">
        <v>80</v>
      </c>
      <c r="F666" s="30">
        <f>F667+F671</f>
        <v>3438596.11</v>
      </c>
      <c r="G666" s="30">
        <f>G667+G671</f>
        <v>3438596.11</v>
      </c>
      <c r="H666" s="14">
        <f t="shared" si="86"/>
        <v>100</v>
      </c>
    </row>
    <row r="667" spans="1:8" s="8" customFormat="1" ht="58.5" customHeight="1" x14ac:dyDescent="0.2">
      <c r="A667" s="27" t="s">
        <v>91</v>
      </c>
      <c r="B667" s="21" t="s">
        <v>55</v>
      </c>
      <c r="C667" s="16" t="s">
        <v>46</v>
      </c>
      <c r="D667" s="16" t="s">
        <v>488</v>
      </c>
      <c r="E667" s="16" t="s">
        <v>82</v>
      </c>
      <c r="F667" s="30">
        <f>F668</f>
        <v>1873976.3499999999</v>
      </c>
      <c r="G667" s="30">
        <f>G668</f>
        <v>1873976.3499999999</v>
      </c>
      <c r="H667" s="14">
        <f t="shared" si="86"/>
        <v>100</v>
      </c>
    </row>
    <row r="668" spans="1:8" s="8" customFormat="1" ht="24" customHeight="1" x14ac:dyDescent="0.2">
      <c r="A668" s="27" t="s">
        <v>182</v>
      </c>
      <c r="B668" s="21" t="s">
        <v>55</v>
      </c>
      <c r="C668" s="16" t="s">
        <v>46</v>
      </c>
      <c r="D668" s="16" t="s">
        <v>488</v>
      </c>
      <c r="E668" s="16" t="s">
        <v>166</v>
      </c>
      <c r="F668" s="30">
        <f>F669+F670</f>
        <v>1873976.3499999999</v>
      </c>
      <c r="G668" s="30">
        <f>G669+G670</f>
        <v>1873976.3499999999</v>
      </c>
      <c r="H668" s="14">
        <f t="shared" si="86"/>
        <v>100</v>
      </c>
    </row>
    <row r="669" spans="1:8" s="8" customFormat="1" ht="24" customHeight="1" x14ac:dyDescent="0.2">
      <c r="A669" s="27" t="s">
        <v>183</v>
      </c>
      <c r="B669" s="21" t="s">
        <v>55</v>
      </c>
      <c r="C669" s="16" t="s">
        <v>46</v>
      </c>
      <c r="D669" s="16" t="s">
        <v>488</v>
      </c>
      <c r="E669" s="16" t="s">
        <v>167</v>
      </c>
      <c r="F669" s="30">
        <v>1439305.94</v>
      </c>
      <c r="G669" s="30">
        <v>1439305.94</v>
      </c>
      <c r="H669" s="14">
        <f t="shared" si="86"/>
        <v>100</v>
      </c>
    </row>
    <row r="670" spans="1:8" s="8" customFormat="1" ht="45" customHeight="1" x14ac:dyDescent="0.2">
      <c r="A670" s="27" t="s">
        <v>185</v>
      </c>
      <c r="B670" s="21" t="s">
        <v>55</v>
      </c>
      <c r="C670" s="16" t="s">
        <v>46</v>
      </c>
      <c r="D670" s="16" t="s">
        <v>488</v>
      </c>
      <c r="E670" s="16" t="s">
        <v>169</v>
      </c>
      <c r="F670" s="30">
        <v>434670.41</v>
      </c>
      <c r="G670" s="30">
        <v>434670.41</v>
      </c>
      <c r="H670" s="14">
        <f t="shared" si="86"/>
        <v>100</v>
      </c>
    </row>
    <row r="671" spans="1:8" s="8" customFormat="1" ht="33" customHeight="1" x14ac:dyDescent="0.2">
      <c r="A671" s="27" t="s">
        <v>105</v>
      </c>
      <c r="B671" s="21" t="s">
        <v>55</v>
      </c>
      <c r="C671" s="16" t="s">
        <v>46</v>
      </c>
      <c r="D671" s="16" t="s">
        <v>488</v>
      </c>
      <c r="E671" s="16" t="s">
        <v>101</v>
      </c>
      <c r="F671" s="30">
        <f>F672</f>
        <v>1564619.76</v>
      </c>
      <c r="G671" s="30">
        <f>G672</f>
        <v>1564619.76</v>
      </c>
      <c r="H671" s="14">
        <f t="shared" si="86"/>
        <v>100</v>
      </c>
    </row>
    <row r="672" spans="1:8" s="8" customFormat="1" ht="30.75" customHeight="1" x14ac:dyDescent="0.2">
      <c r="A672" s="27" t="s">
        <v>106</v>
      </c>
      <c r="B672" s="21" t="s">
        <v>55</v>
      </c>
      <c r="C672" s="16" t="s">
        <v>46</v>
      </c>
      <c r="D672" s="16" t="s">
        <v>488</v>
      </c>
      <c r="E672" s="16" t="s">
        <v>102</v>
      </c>
      <c r="F672" s="30">
        <f>F673+F674</f>
        <v>1564619.76</v>
      </c>
      <c r="G672" s="30">
        <f>G673+G674</f>
        <v>1564619.76</v>
      </c>
      <c r="H672" s="14">
        <f t="shared" si="86"/>
        <v>100</v>
      </c>
    </row>
    <row r="673" spans="1:8" s="8" customFormat="1" ht="24" customHeight="1" x14ac:dyDescent="0.2">
      <c r="A673" s="27" t="s">
        <v>107</v>
      </c>
      <c r="B673" s="21" t="s">
        <v>55</v>
      </c>
      <c r="C673" s="16" t="s">
        <v>46</v>
      </c>
      <c r="D673" s="16" t="s">
        <v>488</v>
      </c>
      <c r="E673" s="16" t="s">
        <v>103</v>
      </c>
      <c r="F673" s="30">
        <v>191055.76</v>
      </c>
      <c r="G673" s="30">
        <v>191055.76</v>
      </c>
      <c r="H673" s="14">
        <f t="shared" si="86"/>
        <v>100</v>
      </c>
    </row>
    <row r="674" spans="1:8" s="8" customFormat="1" ht="24" customHeight="1" x14ac:dyDescent="0.2">
      <c r="A674" s="27" t="s">
        <v>132</v>
      </c>
      <c r="B674" s="21" t="s">
        <v>55</v>
      </c>
      <c r="C674" s="16" t="s">
        <v>46</v>
      </c>
      <c r="D674" s="16" t="s">
        <v>488</v>
      </c>
      <c r="E674" s="16" t="s">
        <v>127</v>
      </c>
      <c r="F674" s="30">
        <v>1373564</v>
      </c>
      <c r="G674" s="30">
        <v>1373564</v>
      </c>
      <c r="H674" s="14">
        <f t="shared" si="86"/>
        <v>100</v>
      </c>
    </row>
    <row r="675" spans="1:8" s="8" customFormat="1" ht="42.75" customHeight="1" x14ac:dyDescent="0.2">
      <c r="A675" s="27" t="s">
        <v>514</v>
      </c>
      <c r="B675" s="21" t="s">
        <v>55</v>
      </c>
      <c r="C675" s="16" t="s">
        <v>46</v>
      </c>
      <c r="D675" s="16" t="s">
        <v>489</v>
      </c>
      <c r="E675" s="16" t="s">
        <v>80</v>
      </c>
      <c r="F675" s="30">
        <f>F676+F683</f>
        <v>5007090.01</v>
      </c>
      <c r="G675" s="30">
        <f>G676+G683</f>
        <v>5007090.01</v>
      </c>
      <c r="H675" s="14">
        <f t="shared" si="86"/>
        <v>100</v>
      </c>
    </row>
    <row r="676" spans="1:8" s="8" customFormat="1" ht="24" customHeight="1" x14ac:dyDescent="0.2">
      <c r="A676" s="27" t="s">
        <v>419</v>
      </c>
      <c r="B676" s="21" t="s">
        <v>55</v>
      </c>
      <c r="C676" s="16" t="s">
        <v>46</v>
      </c>
      <c r="D676" s="16" t="s">
        <v>490</v>
      </c>
      <c r="E676" s="16" t="s">
        <v>80</v>
      </c>
      <c r="F676" s="30">
        <f>F677+F680</f>
        <v>4956490.01</v>
      </c>
      <c r="G676" s="30">
        <f>G677+G680</f>
        <v>4956490.01</v>
      </c>
      <c r="H676" s="14">
        <f t="shared" si="86"/>
        <v>100</v>
      </c>
    </row>
    <row r="677" spans="1:8" s="8" customFormat="1" ht="35.25" customHeight="1" x14ac:dyDescent="0.2">
      <c r="A677" s="27" t="s">
        <v>105</v>
      </c>
      <c r="B677" s="21" t="s">
        <v>55</v>
      </c>
      <c r="C677" s="16" t="s">
        <v>46</v>
      </c>
      <c r="D677" s="16" t="s">
        <v>490</v>
      </c>
      <c r="E677" s="16" t="s">
        <v>101</v>
      </c>
      <c r="F677" s="30">
        <f>F678</f>
        <v>1260644.96</v>
      </c>
      <c r="G677" s="30">
        <f>G678</f>
        <v>1260644.96</v>
      </c>
      <c r="H677" s="14">
        <f t="shared" si="86"/>
        <v>100</v>
      </c>
    </row>
    <row r="678" spans="1:8" s="8" customFormat="1" ht="32.25" customHeight="1" x14ac:dyDescent="0.2">
      <c r="A678" s="27" t="s">
        <v>106</v>
      </c>
      <c r="B678" s="21" t="s">
        <v>55</v>
      </c>
      <c r="C678" s="16" t="s">
        <v>46</v>
      </c>
      <c r="D678" s="16" t="s">
        <v>490</v>
      </c>
      <c r="E678" s="16" t="s">
        <v>102</v>
      </c>
      <c r="F678" s="30">
        <f>F679</f>
        <v>1260644.96</v>
      </c>
      <c r="G678" s="30">
        <f>G679</f>
        <v>1260644.96</v>
      </c>
      <c r="H678" s="14">
        <f t="shared" si="86"/>
        <v>100</v>
      </c>
    </row>
    <row r="679" spans="1:8" s="8" customFormat="1" ht="24" customHeight="1" x14ac:dyDescent="0.2">
      <c r="A679" s="27" t="s">
        <v>107</v>
      </c>
      <c r="B679" s="21" t="s">
        <v>55</v>
      </c>
      <c r="C679" s="16" t="s">
        <v>46</v>
      </c>
      <c r="D679" s="16" t="s">
        <v>490</v>
      </c>
      <c r="E679" s="16" t="s">
        <v>103</v>
      </c>
      <c r="F679" s="30">
        <v>1260644.96</v>
      </c>
      <c r="G679" s="30">
        <v>1260644.96</v>
      </c>
      <c r="H679" s="14">
        <f t="shared" si="86"/>
        <v>100</v>
      </c>
    </row>
    <row r="680" spans="1:8" s="8" customFormat="1" ht="37.5" customHeight="1" x14ac:dyDescent="0.2">
      <c r="A680" s="27" t="s">
        <v>157</v>
      </c>
      <c r="B680" s="21" t="s">
        <v>55</v>
      </c>
      <c r="C680" s="16" t="s">
        <v>46</v>
      </c>
      <c r="D680" s="16" t="s">
        <v>490</v>
      </c>
      <c r="E680" s="16" t="s">
        <v>151</v>
      </c>
      <c r="F680" s="30">
        <f>F681</f>
        <v>3695845.05</v>
      </c>
      <c r="G680" s="30">
        <f>G681</f>
        <v>3695845.05</v>
      </c>
      <c r="H680" s="14">
        <f t="shared" si="86"/>
        <v>100</v>
      </c>
    </row>
    <row r="681" spans="1:8" s="8" customFormat="1" ht="24" customHeight="1" x14ac:dyDescent="0.2">
      <c r="A681" s="27" t="s">
        <v>211</v>
      </c>
      <c r="B681" s="21" t="s">
        <v>55</v>
      </c>
      <c r="C681" s="16" t="s">
        <v>46</v>
      </c>
      <c r="D681" s="16" t="s">
        <v>490</v>
      </c>
      <c r="E681" s="16" t="s">
        <v>206</v>
      </c>
      <c r="F681" s="30">
        <f>F682</f>
        <v>3695845.05</v>
      </c>
      <c r="G681" s="30">
        <f>G682</f>
        <v>3695845.05</v>
      </c>
      <c r="H681" s="14">
        <f t="shared" si="86"/>
        <v>100</v>
      </c>
    </row>
    <row r="682" spans="1:8" s="8" customFormat="1" ht="24" customHeight="1" x14ac:dyDescent="0.2">
      <c r="A682" s="27" t="s">
        <v>212</v>
      </c>
      <c r="B682" s="21" t="s">
        <v>55</v>
      </c>
      <c r="C682" s="16" t="s">
        <v>46</v>
      </c>
      <c r="D682" s="16" t="s">
        <v>490</v>
      </c>
      <c r="E682" s="16" t="s">
        <v>207</v>
      </c>
      <c r="F682" s="30">
        <v>3695845.05</v>
      </c>
      <c r="G682" s="30">
        <v>3695845.05</v>
      </c>
      <c r="H682" s="14">
        <f t="shared" si="86"/>
        <v>100</v>
      </c>
    </row>
    <row r="683" spans="1:8" s="8" customFormat="1" ht="30" customHeight="1" x14ac:dyDescent="0.2">
      <c r="A683" s="27" t="s">
        <v>201</v>
      </c>
      <c r="B683" s="21" t="s">
        <v>55</v>
      </c>
      <c r="C683" s="16" t="s">
        <v>46</v>
      </c>
      <c r="D683" s="16" t="s">
        <v>491</v>
      </c>
      <c r="E683" s="16" t="s">
        <v>80</v>
      </c>
      <c r="F683" s="30">
        <f t="shared" ref="F683:G685" si="88">F684</f>
        <v>50600</v>
      </c>
      <c r="G683" s="30">
        <f t="shared" si="88"/>
        <v>50600</v>
      </c>
      <c r="H683" s="14">
        <f t="shared" si="86"/>
        <v>100</v>
      </c>
    </row>
    <row r="684" spans="1:8" s="8" customFormat="1" ht="30.75" customHeight="1" x14ac:dyDescent="0.2">
      <c r="A684" s="27" t="s">
        <v>105</v>
      </c>
      <c r="B684" s="21" t="s">
        <v>55</v>
      </c>
      <c r="C684" s="16" t="s">
        <v>46</v>
      </c>
      <c r="D684" s="16" t="s">
        <v>491</v>
      </c>
      <c r="E684" s="16" t="s">
        <v>101</v>
      </c>
      <c r="F684" s="30">
        <f t="shared" si="88"/>
        <v>50600</v>
      </c>
      <c r="G684" s="30">
        <f t="shared" si="88"/>
        <v>50600</v>
      </c>
      <c r="H684" s="14">
        <f t="shared" si="86"/>
        <v>100</v>
      </c>
    </row>
    <row r="685" spans="1:8" s="8" customFormat="1" ht="30" customHeight="1" x14ac:dyDescent="0.2">
      <c r="A685" s="27" t="s">
        <v>106</v>
      </c>
      <c r="B685" s="21" t="s">
        <v>55</v>
      </c>
      <c r="C685" s="16" t="s">
        <v>46</v>
      </c>
      <c r="D685" s="16" t="s">
        <v>491</v>
      </c>
      <c r="E685" s="16" t="s">
        <v>102</v>
      </c>
      <c r="F685" s="30">
        <f t="shared" si="88"/>
        <v>50600</v>
      </c>
      <c r="G685" s="30">
        <f t="shared" si="88"/>
        <v>50600</v>
      </c>
      <c r="H685" s="14">
        <f t="shared" si="86"/>
        <v>100</v>
      </c>
    </row>
    <row r="686" spans="1:8" s="8" customFormat="1" ht="24" customHeight="1" x14ac:dyDescent="0.2">
      <c r="A686" s="27" t="s">
        <v>107</v>
      </c>
      <c r="B686" s="21" t="s">
        <v>55</v>
      </c>
      <c r="C686" s="16" t="s">
        <v>46</v>
      </c>
      <c r="D686" s="16" t="s">
        <v>491</v>
      </c>
      <c r="E686" s="16" t="s">
        <v>103</v>
      </c>
      <c r="F686" s="30">
        <v>50600</v>
      </c>
      <c r="G686" s="30">
        <v>50600</v>
      </c>
      <c r="H686" s="14">
        <f t="shared" si="86"/>
        <v>100</v>
      </c>
    </row>
    <row r="687" spans="1:8" s="8" customFormat="1" ht="30.75" customHeight="1" x14ac:dyDescent="0.2">
      <c r="A687" s="27" t="s">
        <v>515</v>
      </c>
      <c r="B687" s="21" t="s">
        <v>55</v>
      </c>
      <c r="C687" s="16" t="s">
        <v>46</v>
      </c>
      <c r="D687" s="16" t="s">
        <v>492</v>
      </c>
      <c r="E687" s="16" t="s">
        <v>80</v>
      </c>
      <c r="F687" s="30">
        <f>F688+F692</f>
        <v>6669262.6500000004</v>
      </c>
      <c r="G687" s="30">
        <f>G688+G692</f>
        <v>6669262.6500000004</v>
      </c>
      <c r="H687" s="14">
        <f t="shared" si="86"/>
        <v>100</v>
      </c>
    </row>
    <row r="688" spans="1:8" s="8" customFormat="1" ht="35.25" customHeight="1" x14ac:dyDescent="0.2">
      <c r="A688" s="27" t="s">
        <v>135</v>
      </c>
      <c r="B688" s="21" t="s">
        <v>55</v>
      </c>
      <c r="C688" s="16" t="s">
        <v>46</v>
      </c>
      <c r="D688" s="16" t="s">
        <v>493</v>
      </c>
      <c r="E688" s="16" t="s">
        <v>80</v>
      </c>
      <c r="F688" s="30">
        <f t="shared" ref="F688:G690" si="89">F689</f>
        <v>290000</v>
      </c>
      <c r="G688" s="30">
        <f t="shared" si="89"/>
        <v>290000</v>
      </c>
      <c r="H688" s="14">
        <f t="shared" si="86"/>
        <v>100</v>
      </c>
    </row>
    <row r="689" spans="1:8" s="8" customFormat="1" ht="30" customHeight="1" x14ac:dyDescent="0.2">
      <c r="A689" s="27" t="s">
        <v>157</v>
      </c>
      <c r="B689" s="21" t="s">
        <v>55</v>
      </c>
      <c r="C689" s="16" t="s">
        <v>46</v>
      </c>
      <c r="D689" s="16" t="s">
        <v>493</v>
      </c>
      <c r="E689" s="16" t="s">
        <v>151</v>
      </c>
      <c r="F689" s="30">
        <f t="shared" si="89"/>
        <v>290000</v>
      </c>
      <c r="G689" s="30">
        <f t="shared" si="89"/>
        <v>290000</v>
      </c>
      <c r="H689" s="14">
        <f t="shared" si="86"/>
        <v>100</v>
      </c>
    </row>
    <row r="690" spans="1:8" s="8" customFormat="1" ht="24" customHeight="1" x14ac:dyDescent="0.2">
      <c r="A690" s="27" t="s">
        <v>211</v>
      </c>
      <c r="B690" s="21" t="s">
        <v>55</v>
      </c>
      <c r="C690" s="16" t="s">
        <v>46</v>
      </c>
      <c r="D690" s="16" t="s">
        <v>493</v>
      </c>
      <c r="E690" s="16" t="s">
        <v>206</v>
      </c>
      <c r="F690" s="30">
        <f t="shared" si="89"/>
        <v>290000</v>
      </c>
      <c r="G690" s="30">
        <f t="shared" si="89"/>
        <v>290000</v>
      </c>
      <c r="H690" s="14">
        <f t="shared" si="86"/>
        <v>100</v>
      </c>
    </row>
    <row r="691" spans="1:8" s="8" customFormat="1" ht="24" customHeight="1" x14ac:dyDescent="0.2">
      <c r="A691" s="27" t="s">
        <v>212</v>
      </c>
      <c r="B691" s="21" t="s">
        <v>55</v>
      </c>
      <c r="C691" s="16" t="s">
        <v>46</v>
      </c>
      <c r="D691" s="16" t="s">
        <v>493</v>
      </c>
      <c r="E691" s="16" t="s">
        <v>207</v>
      </c>
      <c r="F691" s="30">
        <v>290000</v>
      </c>
      <c r="G691" s="30">
        <v>290000</v>
      </c>
      <c r="H691" s="14">
        <f t="shared" si="86"/>
        <v>100</v>
      </c>
    </row>
    <row r="692" spans="1:8" s="8" customFormat="1" ht="31.5" customHeight="1" x14ac:dyDescent="0.2">
      <c r="A692" s="27" t="s">
        <v>516</v>
      </c>
      <c r="B692" s="21" t="s">
        <v>55</v>
      </c>
      <c r="C692" s="16" t="s">
        <v>46</v>
      </c>
      <c r="D692" s="16" t="s">
        <v>494</v>
      </c>
      <c r="E692" s="16" t="s">
        <v>80</v>
      </c>
      <c r="F692" s="30">
        <f>F693+F696</f>
        <v>6379262.6500000004</v>
      </c>
      <c r="G692" s="30">
        <f>G693+G696</f>
        <v>6379262.6500000004</v>
      </c>
      <c r="H692" s="14">
        <f t="shared" si="86"/>
        <v>100</v>
      </c>
    </row>
    <row r="693" spans="1:8" s="8" customFormat="1" ht="30.75" customHeight="1" x14ac:dyDescent="0.2">
      <c r="A693" s="27" t="s">
        <v>105</v>
      </c>
      <c r="B693" s="21" t="s">
        <v>55</v>
      </c>
      <c r="C693" s="16" t="s">
        <v>46</v>
      </c>
      <c r="D693" s="16" t="s">
        <v>494</v>
      </c>
      <c r="E693" s="16" t="s">
        <v>101</v>
      </c>
      <c r="F693" s="30">
        <f>F694</f>
        <v>2837373.2</v>
      </c>
      <c r="G693" s="30">
        <f>G694</f>
        <v>2837373.2</v>
      </c>
      <c r="H693" s="14">
        <f t="shared" si="86"/>
        <v>100</v>
      </c>
    </row>
    <row r="694" spans="1:8" s="8" customFormat="1" ht="24" customHeight="1" x14ac:dyDescent="0.2">
      <c r="A694" s="27" t="s">
        <v>106</v>
      </c>
      <c r="B694" s="21" t="s">
        <v>55</v>
      </c>
      <c r="C694" s="16" t="s">
        <v>46</v>
      </c>
      <c r="D694" s="16" t="s">
        <v>494</v>
      </c>
      <c r="E694" s="16" t="s">
        <v>102</v>
      </c>
      <c r="F694" s="30">
        <f>F695</f>
        <v>2837373.2</v>
      </c>
      <c r="G694" s="30">
        <f>G695</f>
        <v>2837373.2</v>
      </c>
      <c r="H694" s="14">
        <f t="shared" si="86"/>
        <v>100</v>
      </c>
    </row>
    <row r="695" spans="1:8" s="8" customFormat="1" ht="24" customHeight="1" x14ac:dyDescent="0.2">
      <c r="A695" s="27" t="s">
        <v>107</v>
      </c>
      <c r="B695" s="21" t="s">
        <v>55</v>
      </c>
      <c r="C695" s="16" t="s">
        <v>46</v>
      </c>
      <c r="D695" s="16" t="s">
        <v>494</v>
      </c>
      <c r="E695" s="16" t="s">
        <v>103</v>
      </c>
      <c r="F695" s="30">
        <v>2837373.2</v>
      </c>
      <c r="G695" s="30">
        <v>2837373.2</v>
      </c>
      <c r="H695" s="14">
        <f t="shared" si="86"/>
        <v>100</v>
      </c>
    </row>
    <row r="696" spans="1:8" s="8" customFormat="1" ht="30.75" customHeight="1" x14ac:dyDescent="0.2">
      <c r="A696" s="27" t="s">
        <v>157</v>
      </c>
      <c r="B696" s="21" t="s">
        <v>55</v>
      </c>
      <c r="C696" s="16" t="s">
        <v>46</v>
      </c>
      <c r="D696" s="16" t="s">
        <v>494</v>
      </c>
      <c r="E696" s="16" t="s">
        <v>151</v>
      </c>
      <c r="F696" s="30">
        <f>F697</f>
        <v>3541889.45</v>
      </c>
      <c r="G696" s="30">
        <f>G697</f>
        <v>3541889.45</v>
      </c>
      <c r="H696" s="14">
        <f t="shared" si="86"/>
        <v>100</v>
      </c>
    </row>
    <row r="697" spans="1:8" s="8" customFormat="1" ht="24" customHeight="1" x14ac:dyDescent="0.2">
      <c r="A697" s="27" t="s">
        <v>211</v>
      </c>
      <c r="B697" s="21" t="s">
        <v>55</v>
      </c>
      <c r="C697" s="16" t="s">
        <v>46</v>
      </c>
      <c r="D697" s="16" t="s">
        <v>494</v>
      </c>
      <c r="E697" s="16" t="s">
        <v>206</v>
      </c>
      <c r="F697" s="30">
        <f>F698</f>
        <v>3541889.45</v>
      </c>
      <c r="G697" s="30">
        <f>G698</f>
        <v>3541889.45</v>
      </c>
      <c r="H697" s="14">
        <f t="shared" si="86"/>
        <v>100</v>
      </c>
    </row>
    <row r="698" spans="1:8" s="8" customFormat="1" ht="24" customHeight="1" x14ac:dyDescent="0.2">
      <c r="A698" s="27" t="s">
        <v>212</v>
      </c>
      <c r="B698" s="21" t="s">
        <v>55</v>
      </c>
      <c r="C698" s="16" t="s">
        <v>46</v>
      </c>
      <c r="D698" s="16" t="s">
        <v>494</v>
      </c>
      <c r="E698" s="16" t="s">
        <v>207</v>
      </c>
      <c r="F698" s="30">
        <v>3541889.45</v>
      </c>
      <c r="G698" s="30">
        <v>3541889.45</v>
      </c>
      <c r="H698" s="14">
        <f t="shared" si="86"/>
        <v>100</v>
      </c>
    </row>
    <row r="699" spans="1:8" s="8" customFormat="1" ht="31.5" customHeight="1" x14ac:dyDescent="0.2">
      <c r="A699" s="27" t="s">
        <v>421</v>
      </c>
      <c r="B699" s="21" t="s">
        <v>55</v>
      </c>
      <c r="C699" s="16" t="s">
        <v>46</v>
      </c>
      <c r="D699" s="16" t="s">
        <v>495</v>
      </c>
      <c r="E699" s="16" t="s">
        <v>80</v>
      </c>
      <c r="F699" s="30">
        <f>F700</f>
        <v>607101</v>
      </c>
      <c r="G699" s="30">
        <f>G700</f>
        <v>607101</v>
      </c>
      <c r="H699" s="14">
        <f t="shared" si="86"/>
        <v>100</v>
      </c>
    </row>
    <row r="700" spans="1:8" s="8" customFormat="1" ht="31.5" customHeight="1" x14ac:dyDescent="0.2">
      <c r="A700" s="27" t="s">
        <v>422</v>
      </c>
      <c r="B700" s="21" t="s">
        <v>55</v>
      </c>
      <c r="C700" s="16" t="s">
        <v>46</v>
      </c>
      <c r="D700" s="16" t="s">
        <v>496</v>
      </c>
      <c r="E700" s="16" t="s">
        <v>80</v>
      </c>
      <c r="F700" s="30">
        <f>F701+F704</f>
        <v>607101</v>
      </c>
      <c r="G700" s="30">
        <f>G701+G704</f>
        <v>607101</v>
      </c>
      <c r="H700" s="14">
        <f t="shared" si="86"/>
        <v>100</v>
      </c>
    </row>
    <row r="701" spans="1:8" s="8" customFormat="1" ht="29.25" customHeight="1" x14ac:dyDescent="0.2">
      <c r="A701" s="27" t="s">
        <v>105</v>
      </c>
      <c r="B701" s="21" t="s">
        <v>55</v>
      </c>
      <c r="C701" s="16" t="s">
        <v>46</v>
      </c>
      <c r="D701" s="16" t="s">
        <v>496</v>
      </c>
      <c r="E701" s="16" t="s">
        <v>101</v>
      </c>
      <c r="F701" s="30">
        <f>F702</f>
        <v>8750</v>
      </c>
      <c r="G701" s="30">
        <f>G702</f>
        <v>8750</v>
      </c>
      <c r="H701" s="14">
        <f t="shared" si="86"/>
        <v>100</v>
      </c>
    </row>
    <row r="702" spans="1:8" s="8" customFormat="1" ht="30" customHeight="1" x14ac:dyDescent="0.2">
      <c r="A702" s="27" t="s">
        <v>106</v>
      </c>
      <c r="B702" s="21" t="s">
        <v>55</v>
      </c>
      <c r="C702" s="16" t="s">
        <v>46</v>
      </c>
      <c r="D702" s="16" t="s">
        <v>496</v>
      </c>
      <c r="E702" s="16" t="s">
        <v>102</v>
      </c>
      <c r="F702" s="30">
        <f>F703</f>
        <v>8750</v>
      </c>
      <c r="G702" s="30">
        <f>G703</f>
        <v>8750</v>
      </c>
      <c r="H702" s="14">
        <f t="shared" si="86"/>
        <v>100</v>
      </c>
    </row>
    <row r="703" spans="1:8" s="8" customFormat="1" ht="24" customHeight="1" x14ac:dyDescent="0.2">
      <c r="A703" s="27" t="s">
        <v>107</v>
      </c>
      <c r="B703" s="21" t="s">
        <v>55</v>
      </c>
      <c r="C703" s="16" t="s">
        <v>46</v>
      </c>
      <c r="D703" s="16" t="s">
        <v>496</v>
      </c>
      <c r="E703" s="16" t="s">
        <v>103</v>
      </c>
      <c r="F703" s="30">
        <v>8750</v>
      </c>
      <c r="G703" s="30">
        <v>8750</v>
      </c>
      <c r="H703" s="14">
        <f t="shared" si="86"/>
        <v>100</v>
      </c>
    </row>
    <row r="704" spans="1:8" s="8" customFormat="1" ht="33" customHeight="1" x14ac:dyDescent="0.2">
      <c r="A704" s="27" t="s">
        <v>157</v>
      </c>
      <c r="B704" s="21" t="s">
        <v>55</v>
      </c>
      <c r="C704" s="16" t="s">
        <v>46</v>
      </c>
      <c r="D704" s="16" t="s">
        <v>496</v>
      </c>
      <c r="E704" s="16" t="s">
        <v>151</v>
      </c>
      <c r="F704" s="30">
        <f>F705</f>
        <v>598351</v>
      </c>
      <c r="G704" s="30">
        <f>G705</f>
        <v>598351</v>
      </c>
      <c r="H704" s="14">
        <f t="shared" si="86"/>
        <v>100</v>
      </c>
    </row>
    <row r="705" spans="1:8" s="8" customFormat="1" ht="24" customHeight="1" x14ac:dyDescent="0.2">
      <c r="A705" s="27" t="s">
        <v>211</v>
      </c>
      <c r="B705" s="21" t="s">
        <v>55</v>
      </c>
      <c r="C705" s="16" t="s">
        <v>46</v>
      </c>
      <c r="D705" s="16" t="s">
        <v>496</v>
      </c>
      <c r="E705" s="16" t="s">
        <v>206</v>
      </c>
      <c r="F705" s="30">
        <f>F706</f>
        <v>598351</v>
      </c>
      <c r="G705" s="30">
        <f>G706</f>
        <v>598351</v>
      </c>
      <c r="H705" s="14">
        <f t="shared" si="86"/>
        <v>100</v>
      </c>
    </row>
    <row r="706" spans="1:8" s="8" customFormat="1" ht="24" customHeight="1" x14ac:dyDescent="0.2">
      <c r="A706" s="27" t="s">
        <v>212</v>
      </c>
      <c r="B706" s="21" t="s">
        <v>55</v>
      </c>
      <c r="C706" s="16" t="s">
        <v>46</v>
      </c>
      <c r="D706" s="16" t="s">
        <v>496</v>
      </c>
      <c r="E706" s="16" t="s">
        <v>207</v>
      </c>
      <c r="F706" s="30">
        <v>598351</v>
      </c>
      <c r="G706" s="30">
        <v>598351</v>
      </c>
      <c r="H706" s="14">
        <f t="shared" si="86"/>
        <v>100</v>
      </c>
    </row>
    <row r="707" spans="1:8" s="8" customFormat="1" ht="24" customHeight="1" x14ac:dyDescent="0.2">
      <c r="A707" s="27" t="s">
        <v>517</v>
      </c>
      <c r="B707" s="21" t="s">
        <v>55</v>
      </c>
      <c r="C707" s="16" t="s">
        <v>46</v>
      </c>
      <c r="D707" s="16" t="s">
        <v>497</v>
      </c>
      <c r="E707" s="16" t="s">
        <v>80</v>
      </c>
      <c r="F707" s="30">
        <f>F708+F714+F727+F732</f>
        <v>16307910.799999999</v>
      </c>
      <c r="G707" s="30">
        <f>G708+G714+G727+G732</f>
        <v>16054528.799999999</v>
      </c>
      <c r="H707" s="14">
        <f t="shared" si="86"/>
        <v>98.446263269970785</v>
      </c>
    </row>
    <row r="708" spans="1:8" s="8" customFormat="1" ht="24" customHeight="1" x14ac:dyDescent="0.2">
      <c r="A708" s="27" t="s">
        <v>518</v>
      </c>
      <c r="B708" s="21" t="s">
        <v>55</v>
      </c>
      <c r="C708" s="16" t="s">
        <v>46</v>
      </c>
      <c r="D708" s="16" t="s">
        <v>498</v>
      </c>
      <c r="E708" s="16" t="s">
        <v>80</v>
      </c>
      <c r="F708" s="30">
        <f t="shared" ref="F708:G710" si="90">F709</f>
        <v>15359825.77</v>
      </c>
      <c r="G708" s="30">
        <f t="shared" si="90"/>
        <v>15106443.77</v>
      </c>
      <c r="H708" s="14">
        <f t="shared" si="86"/>
        <v>98.350358892124333</v>
      </c>
    </row>
    <row r="709" spans="1:8" s="8" customFormat="1" ht="30.75" customHeight="1" x14ac:dyDescent="0.2">
      <c r="A709" s="27" t="s">
        <v>519</v>
      </c>
      <c r="B709" s="21" t="s">
        <v>55</v>
      </c>
      <c r="C709" s="16" t="s">
        <v>46</v>
      </c>
      <c r="D709" s="16" t="s">
        <v>499</v>
      </c>
      <c r="E709" s="16" t="s">
        <v>80</v>
      </c>
      <c r="F709" s="30">
        <f t="shared" si="90"/>
        <v>15359825.77</v>
      </c>
      <c r="G709" s="30">
        <f t="shared" si="90"/>
        <v>15106443.77</v>
      </c>
      <c r="H709" s="14">
        <f t="shared" si="86"/>
        <v>98.350358892124333</v>
      </c>
    </row>
    <row r="710" spans="1:8" s="8" customFormat="1" ht="30" customHeight="1" x14ac:dyDescent="0.2">
      <c r="A710" s="27" t="s">
        <v>157</v>
      </c>
      <c r="B710" s="21" t="s">
        <v>55</v>
      </c>
      <c r="C710" s="16" t="s">
        <v>46</v>
      </c>
      <c r="D710" s="16" t="s">
        <v>499</v>
      </c>
      <c r="E710" s="16" t="s">
        <v>151</v>
      </c>
      <c r="F710" s="30">
        <f t="shared" si="90"/>
        <v>15359825.77</v>
      </c>
      <c r="G710" s="30">
        <f t="shared" si="90"/>
        <v>15106443.77</v>
      </c>
      <c r="H710" s="14">
        <f t="shared" ref="H710:H736" si="91">G710/F710*100</f>
        <v>98.350358892124333</v>
      </c>
    </row>
    <row r="711" spans="1:8" s="8" customFormat="1" ht="24" customHeight="1" x14ac:dyDescent="0.2">
      <c r="A711" s="27" t="s">
        <v>211</v>
      </c>
      <c r="B711" s="21" t="s">
        <v>55</v>
      </c>
      <c r="C711" s="16" t="s">
        <v>46</v>
      </c>
      <c r="D711" s="16" t="s">
        <v>499</v>
      </c>
      <c r="E711" s="16" t="s">
        <v>206</v>
      </c>
      <c r="F711" s="30">
        <f>F712+F713</f>
        <v>15359825.77</v>
      </c>
      <c r="G711" s="30">
        <f>G712+G713</f>
        <v>15106443.77</v>
      </c>
      <c r="H711" s="14">
        <f t="shared" si="91"/>
        <v>98.350358892124333</v>
      </c>
    </row>
    <row r="712" spans="1:8" s="8" customFormat="1" ht="48" customHeight="1" x14ac:dyDescent="0.2">
      <c r="A712" s="27" t="s">
        <v>359</v>
      </c>
      <c r="B712" s="21" t="s">
        <v>55</v>
      </c>
      <c r="C712" s="16" t="s">
        <v>46</v>
      </c>
      <c r="D712" s="16" t="s">
        <v>499</v>
      </c>
      <c r="E712" s="16" t="s">
        <v>348</v>
      </c>
      <c r="F712" s="30">
        <v>15326675.77</v>
      </c>
      <c r="G712" s="30">
        <v>15073293.77</v>
      </c>
      <c r="H712" s="14">
        <f t="shared" si="91"/>
        <v>98.346790890585922</v>
      </c>
    </row>
    <row r="713" spans="1:8" s="8" customFormat="1" ht="24" customHeight="1" x14ac:dyDescent="0.2">
      <c r="A713" s="27" t="s">
        <v>212</v>
      </c>
      <c r="B713" s="21" t="s">
        <v>55</v>
      </c>
      <c r="C713" s="16" t="s">
        <v>46</v>
      </c>
      <c r="D713" s="16" t="s">
        <v>499</v>
      </c>
      <c r="E713" s="16" t="s">
        <v>207</v>
      </c>
      <c r="F713" s="30">
        <v>33150</v>
      </c>
      <c r="G713" s="30">
        <v>33150</v>
      </c>
      <c r="H713" s="14">
        <f t="shared" si="91"/>
        <v>100</v>
      </c>
    </row>
    <row r="714" spans="1:8" s="8" customFormat="1" ht="24" customHeight="1" x14ac:dyDescent="0.2">
      <c r="A714" s="27" t="s">
        <v>520</v>
      </c>
      <c r="B714" s="21" t="s">
        <v>55</v>
      </c>
      <c r="C714" s="16" t="s">
        <v>46</v>
      </c>
      <c r="D714" s="16" t="s">
        <v>500</v>
      </c>
      <c r="E714" s="16" t="s">
        <v>80</v>
      </c>
      <c r="F714" s="30">
        <f>F715+F719+F723</f>
        <v>665401.03</v>
      </c>
      <c r="G714" s="30">
        <f>G715+G719+G723</f>
        <v>665401.03</v>
      </c>
      <c r="H714" s="14">
        <f t="shared" si="91"/>
        <v>100</v>
      </c>
    </row>
    <row r="715" spans="1:8" s="8" customFormat="1" ht="24" customHeight="1" x14ac:dyDescent="0.2">
      <c r="A715" s="27" t="s">
        <v>419</v>
      </c>
      <c r="B715" s="21" t="s">
        <v>55</v>
      </c>
      <c r="C715" s="16" t="s">
        <v>46</v>
      </c>
      <c r="D715" s="16" t="s">
        <v>501</v>
      </c>
      <c r="E715" s="16" t="s">
        <v>80</v>
      </c>
      <c r="F715" s="30">
        <f t="shared" ref="F715:G717" si="92">F716</f>
        <v>32000</v>
      </c>
      <c r="G715" s="30">
        <f t="shared" si="92"/>
        <v>32000</v>
      </c>
      <c r="H715" s="14">
        <f t="shared" si="91"/>
        <v>100</v>
      </c>
    </row>
    <row r="716" spans="1:8" s="8" customFormat="1" ht="33.75" customHeight="1" x14ac:dyDescent="0.2">
      <c r="A716" s="27" t="s">
        <v>157</v>
      </c>
      <c r="B716" s="21" t="s">
        <v>55</v>
      </c>
      <c r="C716" s="16" t="s">
        <v>46</v>
      </c>
      <c r="D716" s="16" t="s">
        <v>501</v>
      </c>
      <c r="E716" s="16" t="s">
        <v>151</v>
      </c>
      <c r="F716" s="30">
        <f t="shared" si="92"/>
        <v>32000</v>
      </c>
      <c r="G716" s="30">
        <f t="shared" si="92"/>
        <v>32000</v>
      </c>
      <c r="H716" s="14">
        <f t="shared" si="91"/>
        <v>100</v>
      </c>
    </row>
    <row r="717" spans="1:8" s="8" customFormat="1" ht="24" customHeight="1" x14ac:dyDescent="0.2">
      <c r="A717" s="27" t="s">
        <v>211</v>
      </c>
      <c r="B717" s="21" t="s">
        <v>55</v>
      </c>
      <c r="C717" s="16" t="s">
        <v>46</v>
      </c>
      <c r="D717" s="16" t="s">
        <v>501</v>
      </c>
      <c r="E717" s="16" t="s">
        <v>206</v>
      </c>
      <c r="F717" s="30">
        <f t="shared" si="92"/>
        <v>32000</v>
      </c>
      <c r="G717" s="30">
        <f t="shared" si="92"/>
        <v>32000</v>
      </c>
      <c r="H717" s="14">
        <f t="shared" si="91"/>
        <v>100</v>
      </c>
    </row>
    <row r="718" spans="1:8" s="8" customFormat="1" ht="24" customHeight="1" x14ac:dyDescent="0.2">
      <c r="A718" s="27" t="s">
        <v>212</v>
      </c>
      <c r="B718" s="21" t="s">
        <v>55</v>
      </c>
      <c r="C718" s="16" t="s">
        <v>46</v>
      </c>
      <c r="D718" s="16" t="s">
        <v>501</v>
      </c>
      <c r="E718" s="16" t="s">
        <v>207</v>
      </c>
      <c r="F718" s="30">
        <v>32000</v>
      </c>
      <c r="G718" s="30">
        <v>32000</v>
      </c>
      <c r="H718" s="14">
        <f t="shared" si="91"/>
        <v>100</v>
      </c>
    </row>
    <row r="719" spans="1:8" s="8" customFormat="1" ht="24" customHeight="1" x14ac:dyDescent="0.2">
      <c r="A719" s="27" t="s">
        <v>521</v>
      </c>
      <c r="B719" s="21" t="s">
        <v>55</v>
      </c>
      <c r="C719" s="16" t="s">
        <v>46</v>
      </c>
      <c r="D719" s="16" t="s">
        <v>502</v>
      </c>
      <c r="E719" s="16" t="s">
        <v>80</v>
      </c>
      <c r="F719" s="30">
        <f t="shared" ref="F719:G721" si="93">F720</f>
        <v>460200</v>
      </c>
      <c r="G719" s="30">
        <f t="shared" si="93"/>
        <v>460200</v>
      </c>
      <c r="H719" s="14">
        <f t="shared" si="91"/>
        <v>100</v>
      </c>
    </row>
    <row r="720" spans="1:8" s="8" customFormat="1" ht="32.25" customHeight="1" x14ac:dyDescent="0.2">
      <c r="A720" s="27" t="s">
        <v>157</v>
      </c>
      <c r="B720" s="21" t="s">
        <v>55</v>
      </c>
      <c r="C720" s="16" t="s">
        <v>46</v>
      </c>
      <c r="D720" s="16" t="s">
        <v>502</v>
      </c>
      <c r="E720" s="16" t="s">
        <v>151</v>
      </c>
      <c r="F720" s="30">
        <f t="shared" si="93"/>
        <v>460200</v>
      </c>
      <c r="G720" s="30">
        <f t="shared" si="93"/>
        <v>460200</v>
      </c>
      <c r="H720" s="14">
        <f t="shared" si="91"/>
        <v>100</v>
      </c>
    </row>
    <row r="721" spans="1:8" s="8" customFormat="1" ht="24" customHeight="1" x14ac:dyDescent="0.2">
      <c r="A721" s="27" t="s">
        <v>211</v>
      </c>
      <c r="B721" s="21" t="s">
        <v>55</v>
      </c>
      <c r="C721" s="16" t="s">
        <v>46</v>
      </c>
      <c r="D721" s="16" t="s">
        <v>502</v>
      </c>
      <c r="E721" s="16" t="s">
        <v>206</v>
      </c>
      <c r="F721" s="30">
        <f t="shared" si="93"/>
        <v>460200</v>
      </c>
      <c r="G721" s="30">
        <f t="shared" si="93"/>
        <v>460200</v>
      </c>
      <c r="H721" s="14">
        <f t="shared" si="91"/>
        <v>100</v>
      </c>
    </row>
    <row r="722" spans="1:8" s="8" customFormat="1" ht="24" customHeight="1" x14ac:dyDescent="0.2">
      <c r="A722" s="27" t="s">
        <v>212</v>
      </c>
      <c r="B722" s="21" t="s">
        <v>55</v>
      </c>
      <c r="C722" s="16" t="s">
        <v>46</v>
      </c>
      <c r="D722" s="16" t="s">
        <v>502</v>
      </c>
      <c r="E722" s="16" t="s">
        <v>207</v>
      </c>
      <c r="F722" s="30">
        <v>460200</v>
      </c>
      <c r="G722" s="30">
        <v>460200</v>
      </c>
      <c r="H722" s="14">
        <f t="shared" si="91"/>
        <v>100</v>
      </c>
    </row>
    <row r="723" spans="1:8" s="8" customFormat="1" ht="34.5" customHeight="1" x14ac:dyDescent="0.2">
      <c r="A723" s="27" t="s">
        <v>522</v>
      </c>
      <c r="B723" s="21" t="s">
        <v>55</v>
      </c>
      <c r="C723" s="16" t="s">
        <v>46</v>
      </c>
      <c r="D723" s="16" t="s">
        <v>503</v>
      </c>
      <c r="E723" s="16" t="s">
        <v>80</v>
      </c>
      <c r="F723" s="30">
        <f t="shared" ref="F723:G725" si="94">F724</f>
        <v>173201.03</v>
      </c>
      <c r="G723" s="30">
        <f t="shared" si="94"/>
        <v>173201.03</v>
      </c>
      <c r="H723" s="14">
        <f t="shared" si="91"/>
        <v>100</v>
      </c>
    </row>
    <row r="724" spans="1:8" s="8" customFormat="1" ht="30.75" customHeight="1" x14ac:dyDescent="0.2">
      <c r="A724" s="27" t="s">
        <v>157</v>
      </c>
      <c r="B724" s="21" t="s">
        <v>55</v>
      </c>
      <c r="C724" s="16" t="s">
        <v>46</v>
      </c>
      <c r="D724" s="16" t="s">
        <v>503</v>
      </c>
      <c r="E724" s="16" t="s">
        <v>151</v>
      </c>
      <c r="F724" s="30">
        <f t="shared" si="94"/>
        <v>173201.03</v>
      </c>
      <c r="G724" s="30">
        <f t="shared" si="94"/>
        <v>173201.03</v>
      </c>
      <c r="H724" s="14">
        <f t="shared" si="91"/>
        <v>100</v>
      </c>
    </row>
    <row r="725" spans="1:8" s="8" customFormat="1" ht="24" customHeight="1" x14ac:dyDescent="0.2">
      <c r="A725" s="27" t="s">
        <v>211</v>
      </c>
      <c r="B725" s="21" t="s">
        <v>55</v>
      </c>
      <c r="C725" s="16" t="s">
        <v>46</v>
      </c>
      <c r="D725" s="16" t="s">
        <v>503</v>
      </c>
      <c r="E725" s="16" t="s">
        <v>206</v>
      </c>
      <c r="F725" s="30">
        <f t="shared" si="94"/>
        <v>173201.03</v>
      </c>
      <c r="G725" s="30">
        <f t="shared" si="94"/>
        <v>173201.03</v>
      </c>
      <c r="H725" s="14">
        <f t="shared" si="91"/>
        <v>100</v>
      </c>
    </row>
    <row r="726" spans="1:8" s="8" customFormat="1" ht="24" customHeight="1" x14ac:dyDescent="0.2">
      <c r="A726" s="27" t="s">
        <v>212</v>
      </c>
      <c r="B726" s="21" t="s">
        <v>55</v>
      </c>
      <c r="C726" s="16" t="s">
        <v>46</v>
      </c>
      <c r="D726" s="16" t="s">
        <v>503</v>
      </c>
      <c r="E726" s="16" t="s">
        <v>207</v>
      </c>
      <c r="F726" s="30">
        <v>173201.03</v>
      </c>
      <c r="G726" s="30">
        <v>173201.03</v>
      </c>
      <c r="H726" s="14">
        <f t="shared" si="91"/>
        <v>100</v>
      </c>
    </row>
    <row r="727" spans="1:8" s="8" customFormat="1" ht="32.25" customHeight="1" x14ac:dyDescent="0.2">
      <c r="A727" s="27" t="s">
        <v>515</v>
      </c>
      <c r="B727" s="21" t="s">
        <v>55</v>
      </c>
      <c r="C727" s="16" t="s">
        <v>46</v>
      </c>
      <c r="D727" s="16" t="s">
        <v>504</v>
      </c>
      <c r="E727" s="16" t="s">
        <v>80</v>
      </c>
      <c r="F727" s="30">
        <f t="shared" ref="F727:G730" si="95">F728</f>
        <v>253234</v>
      </c>
      <c r="G727" s="30">
        <f t="shared" si="95"/>
        <v>253234</v>
      </c>
      <c r="H727" s="14">
        <f t="shared" si="91"/>
        <v>100</v>
      </c>
    </row>
    <row r="728" spans="1:8" s="8" customFormat="1" ht="34.5" customHeight="1" x14ac:dyDescent="0.2">
      <c r="A728" s="27" t="s">
        <v>135</v>
      </c>
      <c r="B728" s="21" t="s">
        <v>55</v>
      </c>
      <c r="C728" s="16" t="s">
        <v>46</v>
      </c>
      <c r="D728" s="16" t="s">
        <v>505</v>
      </c>
      <c r="E728" s="16" t="s">
        <v>80</v>
      </c>
      <c r="F728" s="30">
        <f t="shared" si="95"/>
        <v>253234</v>
      </c>
      <c r="G728" s="30">
        <f t="shared" si="95"/>
        <v>253234</v>
      </c>
      <c r="H728" s="14">
        <f t="shared" si="91"/>
        <v>100</v>
      </c>
    </row>
    <row r="729" spans="1:8" s="8" customFormat="1" ht="31.5" customHeight="1" x14ac:dyDescent="0.2">
      <c r="A729" s="27" t="s">
        <v>157</v>
      </c>
      <c r="B729" s="21" t="s">
        <v>55</v>
      </c>
      <c r="C729" s="16" t="s">
        <v>46</v>
      </c>
      <c r="D729" s="16" t="s">
        <v>505</v>
      </c>
      <c r="E729" s="16" t="s">
        <v>151</v>
      </c>
      <c r="F729" s="30">
        <f t="shared" si="95"/>
        <v>253234</v>
      </c>
      <c r="G729" s="30">
        <f t="shared" si="95"/>
        <v>253234</v>
      </c>
      <c r="H729" s="14">
        <f t="shared" si="91"/>
        <v>100</v>
      </c>
    </row>
    <row r="730" spans="1:8" s="8" customFormat="1" ht="24" customHeight="1" x14ac:dyDescent="0.2">
      <c r="A730" s="27" t="s">
        <v>211</v>
      </c>
      <c r="B730" s="21" t="s">
        <v>55</v>
      </c>
      <c r="C730" s="16" t="s">
        <v>46</v>
      </c>
      <c r="D730" s="16" t="s">
        <v>505</v>
      </c>
      <c r="E730" s="16" t="s">
        <v>206</v>
      </c>
      <c r="F730" s="30">
        <f t="shared" si="95"/>
        <v>253234</v>
      </c>
      <c r="G730" s="30">
        <f t="shared" si="95"/>
        <v>253234</v>
      </c>
      <c r="H730" s="14">
        <f t="shared" si="91"/>
        <v>100</v>
      </c>
    </row>
    <row r="731" spans="1:8" s="8" customFormat="1" ht="24" customHeight="1" x14ac:dyDescent="0.2">
      <c r="A731" s="27" t="s">
        <v>212</v>
      </c>
      <c r="B731" s="21" t="s">
        <v>55</v>
      </c>
      <c r="C731" s="16" t="s">
        <v>46</v>
      </c>
      <c r="D731" s="16" t="s">
        <v>505</v>
      </c>
      <c r="E731" s="16" t="s">
        <v>207</v>
      </c>
      <c r="F731" s="30">
        <v>253234</v>
      </c>
      <c r="G731" s="30">
        <v>253234</v>
      </c>
      <c r="H731" s="14">
        <f t="shared" si="91"/>
        <v>100</v>
      </c>
    </row>
    <row r="732" spans="1:8" s="8" customFormat="1" ht="33" customHeight="1" x14ac:dyDescent="0.2">
      <c r="A732" s="27" t="s">
        <v>523</v>
      </c>
      <c r="B732" s="21" t="s">
        <v>55</v>
      </c>
      <c r="C732" s="16" t="s">
        <v>46</v>
      </c>
      <c r="D732" s="16" t="s">
        <v>506</v>
      </c>
      <c r="E732" s="16" t="s">
        <v>80</v>
      </c>
      <c r="F732" s="30">
        <f t="shared" ref="F732:G735" si="96">F733</f>
        <v>29450</v>
      </c>
      <c r="G732" s="30">
        <f t="shared" si="96"/>
        <v>29450</v>
      </c>
      <c r="H732" s="14">
        <f t="shared" si="91"/>
        <v>100</v>
      </c>
    </row>
    <row r="733" spans="1:8" s="8" customFormat="1" ht="29.25" customHeight="1" x14ac:dyDescent="0.2">
      <c r="A733" s="27" t="s">
        <v>422</v>
      </c>
      <c r="B733" s="21" t="s">
        <v>55</v>
      </c>
      <c r="C733" s="16" t="s">
        <v>46</v>
      </c>
      <c r="D733" s="16" t="s">
        <v>507</v>
      </c>
      <c r="E733" s="16" t="s">
        <v>80</v>
      </c>
      <c r="F733" s="30">
        <f t="shared" si="96"/>
        <v>29450</v>
      </c>
      <c r="G733" s="30">
        <f t="shared" si="96"/>
        <v>29450</v>
      </c>
      <c r="H733" s="14">
        <f t="shared" si="91"/>
        <v>100</v>
      </c>
    </row>
    <row r="734" spans="1:8" s="8" customFormat="1" ht="35.25" customHeight="1" x14ac:dyDescent="0.2">
      <c r="A734" s="27" t="s">
        <v>157</v>
      </c>
      <c r="B734" s="21" t="s">
        <v>55</v>
      </c>
      <c r="C734" s="16" t="s">
        <v>46</v>
      </c>
      <c r="D734" s="16" t="s">
        <v>507</v>
      </c>
      <c r="E734" s="16" t="s">
        <v>151</v>
      </c>
      <c r="F734" s="30">
        <f t="shared" si="96"/>
        <v>29450</v>
      </c>
      <c r="G734" s="30">
        <f t="shared" si="96"/>
        <v>29450</v>
      </c>
      <c r="H734" s="14">
        <f t="shared" si="91"/>
        <v>100</v>
      </c>
    </row>
    <row r="735" spans="1:8" s="8" customFormat="1" ht="24" customHeight="1" x14ac:dyDescent="0.2">
      <c r="A735" s="27" t="s">
        <v>211</v>
      </c>
      <c r="B735" s="21" t="s">
        <v>55</v>
      </c>
      <c r="C735" s="16" t="s">
        <v>46</v>
      </c>
      <c r="D735" s="16" t="s">
        <v>507</v>
      </c>
      <c r="E735" s="16" t="s">
        <v>206</v>
      </c>
      <c r="F735" s="30">
        <f t="shared" si="96"/>
        <v>29450</v>
      </c>
      <c r="G735" s="30">
        <f t="shared" si="96"/>
        <v>29450</v>
      </c>
      <c r="H735" s="14">
        <f t="shared" si="91"/>
        <v>100</v>
      </c>
    </row>
    <row r="736" spans="1:8" s="8" customFormat="1" ht="24" customHeight="1" x14ac:dyDescent="0.2">
      <c r="A736" s="27" t="s">
        <v>212</v>
      </c>
      <c r="B736" s="21" t="s">
        <v>55</v>
      </c>
      <c r="C736" s="16" t="s">
        <v>46</v>
      </c>
      <c r="D736" s="16" t="s">
        <v>507</v>
      </c>
      <c r="E736" s="16" t="s">
        <v>207</v>
      </c>
      <c r="F736" s="30">
        <v>29450</v>
      </c>
      <c r="G736" s="30">
        <v>29450</v>
      </c>
      <c r="H736" s="14">
        <f t="shared" si="91"/>
        <v>100</v>
      </c>
    </row>
    <row r="737" spans="1:8" s="17" customFormat="1" ht="21.75" customHeight="1" x14ac:dyDescent="0.2">
      <c r="A737" s="27" t="s">
        <v>30</v>
      </c>
      <c r="B737" s="21" t="s">
        <v>55</v>
      </c>
      <c r="C737" s="16" t="s">
        <v>50</v>
      </c>
      <c r="D737" s="16" t="s">
        <v>79</v>
      </c>
      <c r="E737" s="16" t="s">
        <v>80</v>
      </c>
      <c r="F737" s="30">
        <v>32466706.489999998</v>
      </c>
      <c r="G737" s="30">
        <v>32052093.09</v>
      </c>
      <c r="H737" s="14">
        <f t="shared" ref="H737:H844" si="97">G737/F737*100</f>
        <v>98.722958239919706</v>
      </c>
    </row>
    <row r="738" spans="1:8" s="17" customFormat="1" ht="42.75" customHeight="1" x14ac:dyDescent="0.2">
      <c r="A738" s="27" t="s">
        <v>414</v>
      </c>
      <c r="B738" s="21" t="s">
        <v>55</v>
      </c>
      <c r="C738" s="16" t="s">
        <v>50</v>
      </c>
      <c r="D738" s="16" t="s">
        <v>403</v>
      </c>
      <c r="E738" s="16" t="s">
        <v>80</v>
      </c>
      <c r="F738" s="30">
        <f>F739+F748</f>
        <v>32466706.489999998</v>
      </c>
      <c r="G738" s="30">
        <f>G739+G748</f>
        <v>32052093.09</v>
      </c>
      <c r="H738" s="14">
        <f t="shared" si="97"/>
        <v>98.722958239919706</v>
      </c>
    </row>
    <row r="739" spans="1:8" s="17" customFormat="1" ht="31.5" customHeight="1" x14ac:dyDescent="0.2">
      <c r="A739" s="27" t="s">
        <v>508</v>
      </c>
      <c r="B739" s="21" t="s">
        <v>55</v>
      </c>
      <c r="C739" s="16" t="s">
        <v>50</v>
      </c>
      <c r="D739" s="16" t="s">
        <v>483</v>
      </c>
      <c r="E739" s="16" t="s">
        <v>80</v>
      </c>
      <c r="F739" s="30">
        <f>F740</f>
        <v>12014759.199999999</v>
      </c>
      <c r="G739" s="30">
        <f>G740</f>
        <v>12014759.199999999</v>
      </c>
      <c r="H739" s="14">
        <f t="shared" si="97"/>
        <v>100</v>
      </c>
    </row>
    <row r="740" spans="1:8" s="17" customFormat="1" ht="21.75" customHeight="1" x14ac:dyDescent="0.2">
      <c r="A740" s="27" t="s">
        <v>509</v>
      </c>
      <c r="B740" s="21" t="s">
        <v>55</v>
      </c>
      <c r="C740" s="16" t="s">
        <v>50</v>
      </c>
      <c r="D740" s="16" t="s">
        <v>484</v>
      </c>
      <c r="E740" s="16" t="s">
        <v>80</v>
      </c>
      <c r="F740" s="30">
        <f>F741</f>
        <v>12014759.199999999</v>
      </c>
      <c r="G740" s="30">
        <f>G741</f>
        <v>12014759.199999999</v>
      </c>
      <c r="H740" s="14">
        <f t="shared" si="97"/>
        <v>100</v>
      </c>
    </row>
    <row r="741" spans="1:8" s="17" customFormat="1" ht="21.75" customHeight="1" x14ac:dyDescent="0.2">
      <c r="A741" s="27" t="s">
        <v>525</v>
      </c>
      <c r="B741" s="21" t="s">
        <v>55</v>
      </c>
      <c r="C741" s="16" t="s">
        <v>50</v>
      </c>
      <c r="D741" s="16" t="s">
        <v>524</v>
      </c>
      <c r="E741" s="16" t="s">
        <v>80</v>
      </c>
      <c r="F741" s="30">
        <f>F742+F745</f>
        <v>12014759.199999999</v>
      </c>
      <c r="G741" s="30">
        <f>G742+G745</f>
        <v>12014759.199999999</v>
      </c>
      <c r="H741" s="14">
        <f t="shared" si="97"/>
        <v>100</v>
      </c>
    </row>
    <row r="742" spans="1:8" s="17" customFormat="1" ht="36" customHeight="1" x14ac:dyDescent="0.2">
      <c r="A742" s="27" t="s">
        <v>105</v>
      </c>
      <c r="B742" s="21" t="s">
        <v>55</v>
      </c>
      <c r="C742" s="16" t="s">
        <v>50</v>
      </c>
      <c r="D742" s="16" t="s">
        <v>524</v>
      </c>
      <c r="E742" s="16" t="s">
        <v>101</v>
      </c>
      <c r="F742" s="30">
        <f>F743</f>
        <v>623678.66</v>
      </c>
      <c r="G742" s="30">
        <f>G743</f>
        <v>623678.66</v>
      </c>
      <c r="H742" s="14">
        <f t="shared" si="97"/>
        <v>100</v>
      </c>
    </row>
    <row r="743" spans="1:8" s="17" customFormat="1" ht="37.5" customHeight="1" x14ac:dyDescent="0.2">
      <c r="A743" s="27" t="s">
        <v>106</v>
      </c>
      <c r="B743" s="21" t="s">
        <v>55</v>
      </c>
      <c r="C743" s="16" t="s">
        <v>50</v>
      </c>
      <c r="D743" s="16" t="s">
        <v>524</v>
      </c>
      <c r="E743" s="16" t="s">
        <v>102</v>
      </c>
      <c r="F743" s="30">
        <f>F744</f>
        <v>623678.66</v>
      </c>
      <c r="G743" s="30">
        <f>G744</f>
        <v>623678.66</v>
      </c>
      <c r="H743" s="14">
        <f t="shared" si="97"/>
        <v>100</v>
      </c>
    </row>
    <row r="744" spans="1:8" s="17" customFormat="1" ht="21.75" customHeight="1" x14ac:dyDescent="0.2">
      <c r="A744" s="27" t="s">
        <v>107</v>
      </c>
      <c r="B744" s="21" t="s">
        <v>55</v>
      </c>
      <c r="C744" s="16" t="s">
        <v>50</v>
      </c>
      <c r="D744" s="16" t="s">
        <v>524</v>
      </c>
      <c r="E744" s="16" t="s">
        <v>103</v>
      </c>
      <c r="F744" s="30">
        <v>623678.66</v>
      </c>
      <c r="G744" s="30">
        <v>623678.66</v>
      </c>
      <c r="H744" s="14">
        <f t="shared" si="97"/>
        <v>100</v>
      </c>
    </row>
    <row r="745" spans="1:8" s="17" customFormat="1" ht="38.25" customHeight="1" x14ac:dyDescent="0.2">
      <c r="A745" s="27" t="s">
        <v>157</v>
      </c>
      <c r="B745" s="21" t="s">
        <v>55</v>
      </c>
      <c r="C745" s="16" t="s">
        <v>50</v>
      </c>
      <c r="D745" s="16" t="s">
        <v>524</v>
      </c>
      <c r="E745" s="16" t="s">
        <v>151</v>
      </c>
      <c r="F745" s="30">
        <f>F746</f>
        <v>11391080.539999999</v>
      </c>
      <c r="G745" s="30">
        <f>G746</f>
        <v>11391080.539999999</v>
      </c>
      <c r="H745" s="14">
        <f t="shared" si="97"/>
        <v>100</v>
      </c>
    </row>
    <row r="746" spans="1:8" s="17" customFormat="1" ht="21.75" customHeight="1" x14ac:dyDescent="0.2">
      <c r="A746" s="27" t="s">
        <v>211</v>
      </c>
      <c r="B746" s="21" t="s">
        <v>55</v>
      </c>
      <c r="C746" s="16" t="s">
        <v>50</v>
      </c>
      <c r="D746" s="16" t="s">
        <v>524</v>
      </c>
      <c r="E746" s="16" t="s">
        <v>206</v>
      </c>
      <c r="F746" s="30">
        <f>F747</f>
        <v>11391080.539999999</v>
      </c>
      <c r="G746" s="30">
        <f>G747</f>
        <v>11391080.539999999</v>
      </c>
      <c r="H746" s="14">
        <f t="shared" si="97"/>
        <v>100</v>
      </c>
    </row>
    <row r="747" spans="1:8" s="17" customFormat="1" ht="21.75" customHeight="1" x14ac:dyDescent="0.2">
      <c r="A747" s="27" t="s">
        <v>212</v>
      </c>
      <c r="B747" s="21" t="s">
        <v>55</v>
      </c>
      <c r="C747" s="16" t="s">
        <v>50</v>
      </c>
      <c r="D747" s="16" t="s">
        <v>524</v>
      </c>
      <c r="E747" s="16" t="s">
        <v>207</v>
      </c>
      <c r="F747" s="30">
        <v>11391080.539999999</v>
      </c>
      <c r="G747" s="30">
        <v>11391080.539999999</v>
      </c>
      <c r="H747" s="14">
        <f t="shared" si="97"/>
        <v>100</v>
      </c>
    </row>
    <row r="748" spans="1:8" s="17" customFormat="1" ht="32.25" customHeight="1" x14ac:dyDescent="0.2">
      <c r="A748" s="27" t="s">
        <v>528</v>
      </c>
      <c r="B748" s="21" t="s">
        <v>55</v>
      </c>
      <c r="C748" s="16" t="s">
        <v>50</v>
      </c>
      <c r="D748" s="16" t="s">
        <v>526</v>
      </c>
      <c r="E748" s="16" t="s">
        <v>80</v>
      </c>
      <c r="F748" s="30">
        <f>F749+F764</f>
        <v>20451947.289999999</v>
      </c>
      <c r="G748" s="30">
        <f>G749+G764</f>
        <v>20037333.890000001</v>
      </c>
      <c r="H748" s="14">
        <f t="shared" si="97"/>
        <v>97.972743650660959</v>
      </c>
    </row>
    <row r="749" spans="1:8" s="17" customFormat="1" ht="30.75" customHeight="1" x14ac:dyDescent="0.2">
      <c r="A749" s="27" t="s">
        <v>529</v>
      </c>
      <c r="B749" s="21" t="s">
        <v>55</v>
      </c>
      <c r="C749" s="16" t="s">
        <v>50</v>
      </c>
      <c r="D749" s="16" t="s">
        <v>527</v>
      </c>
      <c r="E749" s="16" t="s">
        <v>80</v>
      </c>
      <c r="F749" s="30">
        <f>F750+F756</f>
        <v>18162852.289999999</v>
      </c>
      <c r="G749" s="30">
        <f>G750+G756</f>
        <v>17813762.66</v>
      </c>
      <c r="H749" s="14">
        <f t="shared" si="97"/>
        <v>98.078002152821568</v>
      </c>
    </row>
    <row r="750" spans="1:8" s="17" customFormat="1" ht="38.25" customHeight="1" x14ac:dyDescent="0.2">
      <c r="A750" s="27" t="s">
        <v>98</v>
      </c>
      <c r="B750" s="21" t="s">
        <v>55</v>
      </c>
      <c r="C750" s="16" t="s">
        <v>50</v>
      </c>
      <c r="D750" s="16" t="s">
        <v>530</v>
      </c>
      <c r="E750" s="16" t="s">
        <v>80</v>
      </c>
      <c r="F750" s="30">
        <f>F751</f>
        <v>3322497.54</v>
      </c>
      <c r="G750" s="30">
        <f>G751</f>
        <v>2979062.8</v>
      </c>
      <c r="H750" s="14">
        <f t="shared" si="97"/>
        <v>89.66335607881291</v>
      </c>
    </row>
    <row r="751" spans="1:8" s="17" customFormat="1" ht="58.5" customHeight="1" x14ac:dyDescent="0.2">
      <c r="A751" s="27" t="s">
        <v>91</v>
      </c>
      <c r="B751" s="21" t="s">
        <v>55</v>
      </c>
      <c r="C751" s="16" t="s">
        <v>50</v>
      </c>
      <c r="D751" s="16" t="s">
        <v>530</v>
      </c>
      <c r="E751" s="16" t="s">
        <v>82</v>
      </c>
      <c r="F751" s="30">
        <f>F752</f>
        <v>3322497.54</v>
      </c>
      <c r="G751" s="30">
        <f>G752</f>
        <v>2979062.8</v>
      </c>
      <c r="H751" s="14">
        <f t="shared" si="97"/>
        <v>89.66335607881291</v>
      </c>
    </row>
    <row r="752" spans="1:8" s="17" customFormat="1" ht="30.75" customHeight="1" x14ac:dyDescent="0.2">
      <c r="A752" s="27" t="s">
        <v>92</v>
      </c>
      <c r="B752" s="21" t="s">
        <v>55</v>
      </c>
      <c r="C752" s="16" t="s">
        <v>50</v>
      </c>
      <c r="D752" s="16" t="s">
        <v>530</v>
      </c>
      <c r="E752" s="16" t="s">
        <v>83</v>
      </c>
      <c r="F752" s="30">
        <f>F753+F754+F755</f>
        <v>3322497.54</v>
      </c>
      <c r="G752" s="30">
        <f>G753+G754+G755</f>
        <v>2979062.8</v>
      </c>
      <c r="H752" s="14">
        <f t="shared" si="97"/>
        <v>89.66335607881291</v>
      </c>
    </row>
    <row r="753" spans="1:8" s="17" customFormat="1" ht="30.75" customHeight="1" x14ac:dyDescent="0.2">
      <c r="A753" s="27" t="s">
        <v>93</v>
      </c>
      <c r="B753" s="21" t="s">
        <v>55</v>
      </c>
      <c r="C753" s="16" t="s">
        <v>50</v>
      </c>
      <c r="D753" s="16" t="s">
        <v>530</v>
      </c>
      <c r="E753" s="16" t="s">
        <v>84</v>
      </c>
      <c r="F753" s="30">
        <v>2550921.92</v>
      </c>
      <c r="G753" s="30">
        <v>2289307.85</v>
      </c>
      <c r="H753" s="14">
        <f t="shared" si="97"/>
        <v>89.744332511753242</v>
      </c>
    </row>
    <row r="754" spans="1:8" s="17" customFormat="1" ht="36.75" customHeight="1" x14ac:dyDescent="0.2">
      <c r="A754" s="27" t="s">
        <v>176</v>
      </c>
      <c r="B754" s="21" t="s">
        <v>55</v>
      </c>
      <c r="C754" s="16" t="s">
        <v>50</v>
      </c>
      <c r="D754" s="16" t="s">
        <v>530</v>
      </c>
      <c r="E754" s="16" t="s">
        <v>160</v>
      </c>
      <c r="F754" s="30">
        <v>1200</v>
      </c>
      <c r="G754" s="30">
        <v>800</v>
      </c>
      <c r="H754" s="14">
        <f t="shared" si="97"/>
        <v>66.666666666666657</v>
      </c>
    </row>
    <row r="755" spans="1:8" s="17" customFormat="1" ht="45.75" customHeight="1" x14ac:dyDescent="0.2">
      <c r="A755" s="27" t="s">
        <v>94</v>
      </c>
      <c r="B755" s="21" t="s">
        <v>55</v>
      </c>
      <c r="C755" s="16" t="s">
        <v>50</v>
      </c>
      <c r="D755" s="16" t="s">
        <v>530</v>
      </c>
      <c r="E755" s="16" t="s">
        <v>85</v>
      </c>
      <c r="F755" s="30">
        <v>770375.62</v>
      </c>
      <c r="G755" s="30">
        <v>688954.95</v>
      </c>
      <c r="H755" s="14">
        <f t="shared" si="97"/>
        <v>89.431042742500082</v>
      </c>
    </row>
    <row r="756" spans="1:8" s="17" customFormat="1" ht="45.75" customHeight="1" x14ac:dyDescent="0.2">
      <c r="A756" s="27" t="s">
        <v>532</v>
      </c>
      <c r="B756" s="21" t="s">
        <v>55</v>
      </c>
      <c r="C756" s="16" t="s">
        <v>50</v>
      </c>
      <c r="D756" s="16" t="s">
        <v>531</v>
      </c>
      <c r="E756" s="16" t="s">
        <v>80</v>
      </c>
      <c r="F756" s="30">
        <f>F757+F761</f>
        <v>14840354.75</v>
      </c>
      <c r="G756" s="30">
        <f>G757+G761</f>
        <v>14834699.859999999</v>
      </c>
      <c r="H756" s="14">
        <f t="shared" si="97"/>
        <v>99.961895183132327</v>
      </c>
    </row>
    <row r="757" spans="1:8" s="17" customFormat="1" ht="58.5" customHeight="1" x14ac:dyDescent="0.2">
      <c r="A757" s="27" t="s">
        <v>91</v>
      </c>
      <c r="B757" s="21" t="s">
        <v>55</v>
      </c>
      <c r="C757" s="16" t="s">
        <v>50</v>
      </c>
      <c r="D757" s="16" t="s">
        <v>531</v>
      </c>
      <c r="E757" s="16" t="s">
        <v>82</v>
      </c>
      <c r="F757" s="30">
        <f>F758</f>
        <v>14511999.75</v>
      </c>
      <c r="G757" s="30">
        <f>G758</f>
        <v>14511231.17</v>
      </c>
      <c r="H757" s="14">
        <f t="shared" si="97"/>
        <v>99.994703831220775</v>
      </c>
    </row>
    <row r="758" spans="1:8" s="17" customFormat="1" ht="32.25" customHeight="1" x14ac:dyDescent="0.2">
      <c r="A758" s="27" t="s">
        <v>533</v>
      </c>
      <c r="B758" s="21" t="s">
        <v>55</v>
      </c>
      <c r="C758" s="16" t="s">
        <v>50</v>
      </c>
      <c r="D758" s="16" t="s">
        <v>531</v>
      </c>
      <c r="E758" s="16" t="s">
        <v>166</v>
      </c>
      <c r="F758" s="30">
        <f>F759+F760</f>
        <v>14511999.75</v>
      </c>
      <c r="G758" s="30">
        <f>G759+G760</f>
        <v>14511231.17</v>
      </c>
      <c r="H758" s="14">
        <f t="shared" si="97"/>
        <v>99.994703831220775</v>
      </c>
    </row>
    <row r="759" spans="1:8" s="17" customFormat="1" ht="27" customHeight="1" x14ac:dyDescent="0.2">
      <c r="A759" s="27" t="s">
        <v>183</v>
      </c>
      <c r="B759" s="21" t="s">
        <v>55</v>
      </c>
      <c r="C759" s="16" t="s">
        <v>50</v>
      </c>
      <c r="D759" s="16" t="s">
        <v>531</v>
      </c>
      <c r="E759" s="16" t="s">
        <v>167</v>
      </c>
      <c r="F759" s="30">
        <v>11147929.15</v>
      </c>
      <c r="G759" s="30">
        <v>11147910.949999999</v>
      </c>
      <c r="H759" s="14">
        <f t="shared" si="97"/>
        <v>99.999836740978921</v>
      </c>
    </row>
    <row r="760" spans="1:8" s="17" customFormat="1" ht="38.25" customHeight="1" x14ac:dyDescent="0.2">
      <c r="A760" s="27" t="s">
        <v>185</v>
      </c>
      <c r="B760" s="21" t="s">
        <v>55</v>
      </c>
      <c r="C760" s="16" t="s">
        <v>50</v>
      </c>
      <c r="D760" s="16" t="s">
        <v>531</v>
      </c>
      <c r="E760" s="16" t="s">
        <v>169</v>
      </c>
      <c r="F760" s="30">
        <v>3364070.6</v>
      </c>
      <c r="G760" s="30">
        <v>3363320.22</v>
      </c>
      <c r="H760" s="14">
        <f t="shared" si="97"/>
        <v>99.97769428501293</v>
      </c>
    </row>
    <row r="761" spans="1:8" s="17" customFormat="1" ht="40.5" customHeight="1" x14ac:dyDescent="0.2">
      <c r="A761" s="27" t="s">
        <v>105</v>
      </c>
      <c r="B761" s="21" t="s">
        <v>55</v>
      </c>
      <c r="C761" s="16" t="s">
        <v>50</v>
      </c>
      <c r="D761" s="16" t="s">
        <v>531</v>
      </c>
      <c r="E761" s="16" t="s">
        <v>101</v>
      </c>
      <c r="F761" s="30">
        <f>F762</f>
        <v>328355</v>
      </c>
      <c r="G761" s="30">
        <f>G762</f>
        <v>323468.69</v>
      </c>
      <c r="H761" s="14">
        <f t="shared" si="97"/>
        <v>98.511881957028208</v>
      </c>
    </row>
    <row r="762" spans="1:8" s="17" customFormat="1" ht="40.5" customHeight="1" x14ac:dyDescent="0.2">
      <c r="A762" s="27" t="s">
        <v>106</v>
      </c>
      <c r="B762" s="21" t="s">
        <v>55</v>
      </c>
      <c r="C762" s="16" t="s">
        <v>50</v>
      </c>
      <c r="D762" s="16" t="s">
        <v>531</v>
      </c>
      <c r="E762" s="16" t="s">
        <v>102</v>
      </c>
      <c r="F762" s="30">
        <f>F763</f>
        <v>328355</v>
      </c>
      <c r="G762" s="30">
        <f>G763</f>
        <v>323468.69</v>
      </c>
      <c r="H762" s="14">
        <f t="shared" si="97"/>
        <v>98.511881957028208</v>
      </c>
    </row>
    <row r="763" spans="1:8" s="17" customFormat="1" ht="28.5" customHeight="1" x14ac:dyDescent="0.2">
      <c r="A763" s="27" t="s">
        <v>107</v>
      </c>
      <c r="B763" s="21" t="s">
        <v>55</v>
      </c>
      <c r="C763" s="16" t="s">
        <v>50</v>
      </c>
      <c r="D763" s="16" t="s">
        <v>531</v>
      </c>
      <c r="E763" s="16" t="s">
        <v>103</v>
      </c>
      <c r="F763" s="30">
        <v>328355</v>
      </c>
      <c r="G763" s="30">
        <v>323468.69</v>
      </c>
      <c r="H763" s="14">
        <f t="shared" si="97"/>
        <v>98.511881957028208</v>
      </c>
    </row>
    <row r="764" spans="1:8" s="17" customFormat="1" ht="28.5" customHeight="1" x14ac:dyDescent="0.2">
      <c r="A764" s="27" t="s">
        <v>538</v>
      </c>
      <c r="B764" s="21" t="s">
        <v>55</v>
      </c>
      <c r="C764" s="16" t="s">
        <v>50</v>
      </c>
      <c r="D764" s="16" t="s">
        <v>534</v>
      </c>
      <c r="E764" s="16" t="s">
        <v>80</v>
      </c>
      <c r="F764" s="30">
        <f t="shared" ref="F764:G767" si="98">F765</f>
        <v>2289095</v>
      </c>
      <c r="G764" s="30">
        <f t="shared" si="98"/>
        <v>2223571.23</v>
      </c>
      <c r="H764" s="14">
        <f t="shared" si="97"/>
        <v>97.137568777180505</v>
      </c>
    </row>
    <row r="765" spans="1:8" s="17" customFormat="1" ht="28.5" customHeight="1" x14ac:dyDescent="0.2">
      <c r="A765" s="27" t="s">
        <v>539</v>
      </c>
      <c r="B765" s="21" t="s">
        <v>55</v>
      </c>
      <c r="C765" s="16" t="s">
        <v>50</v>
      </c>
      <c r="D765" s="16" t="s">
        <v>535</v>
      </c>
      <c r="E765" s="16" t="s">
        <v>80</v>
      </c>
      <c r="F765" s="30">
        <f t="shared" si="98"/>
        <v>2289095</v>
      </c>
      <c r="G765" s="30">
        <f t="shared" si="98"/>
        <v>2223571.23</v>
      </c>
      <c r="H765" s="14">
        <f t="shared" si="97"/>
        <v>97.137568777180505</v>
      </c>
    </row>
    <row r="766" spans="1:8" s="17" customFormat="1" ht="33" customHeight="1" x14ac:dyDescent="0.2">
      <c r="A766" s="27" t="s">
        <v>157</v>
      </c>
      <c r="B766" s="21" t="s">
        <v>55</v>
      </c>
      <c r="C766" s="16" t="s">
        <v>50</v>
      </c>
      <c r="D766" s="16" t="s">
        <v>535</v>
      </c>
      <c r="E766" s="16" t="s">
        <v>151</v>
      </c>
      <c r="F766" s="30">
        <f t="shared" si="98"/>
        <v>2289095</v>
      </c>
      <c r="G766" s="30">
        <f t="shared" si="98"/>
        <v>2223571.23</v>
      </c>
      <c r="H766" s="14">
        <f t="shared" si="97"/>
        <v>97.137568777180505</v>
      </c>
    </row>
    <row r="767" spans="1:8" s="17" customFormat="1" ht="28.5" customHeight="1" x14ac:dyDescent="0.2">
      <c r="A767" s="27" t="s">
        <v>540</v>
      </c>
      <c r="B767" s="21" t="s">
        <v>55</v>
      </c>
      <c r="C767" s="16" t="s">
        <v>50</v>
      </c>
      <c r="D767" s="16" t="s">
        <v>535</v>
      </c>
      <c r="E767" s="16" t="s">
        <v>536</v>
      </c>
      <c r="F767" s="30">
        <f t="shared" si="98"/>
        <v>2289095</v>
      </c>
      <c r="G767" s="30">
        <f t="shared" si="98"/>
        <v>2223571.23</v>
      </c>
      <c r="H767" s="14">
        <f t="shared" si="97"/>
        <v>97.137568777180505</v>
      </c>
    </row>
    <row r="768" spans="1:8" s="17" customFormat="1" ht="28.5" customHeight="1" x14ac:dyDescent="0.2">
      <c r="A768" s="27" t="s">
        <v>541</v>
      </c>
      <c r="B768" s="21" t="s">
        <v>55</v>
      </c>
      <c r="C768" s="16" t="s">
        <v>50</v>
      </c>
      <c r="D768" s="16" t="s">
        <v>535</v>
      </c>
      <c r="E768" s="16" t="s">
        <v>537</v>
      </c>
      <c r="F768" s="30">
        <v>2289095</v>
      </c>
      <c r="G768" s="30">
        <v>2223571.23</v>
      </c>
      <c r="H768" s="14">
        <f t="shared" si="97"/>
        <v>97.137568777180505</v>
      </c>
    </row>
    <row r="769" spans="1:8" s="20" customFormat="1" ht="23.25" customHeight="1" x14ac:dyDescent="0.2">
      <c r="A769" s="26" t="s">
        <v>31</v>
      </c>
      <c r="B769" s="18" t="s">
        <v>56</v>
      </c>
      <c r="C769" s="19" t="s">
        <v>47</v>
      </c>
      <c r="D769" s="19" t="s">
        <v>79</v>
      </c>
      <c r="E769" s="19" t="s">
        <v>80</v>
      </c>
      <c r="F769" s="31">
        <f t="shared" ref="F769:G775" si="99">F770</f>
        <v>108000</v>
      </c>
      <c r="G769" s="31">
        <f t="shared" si="99"/>
        <v>108000</v>
      </c>
      <c r="H769" s="15">
        <f t="shared" si="97"/>
        <v>100</v>
      </c>
    </row>
    <row r="770" spans="1:8" s="17" customFormat="1" ht="23.25" customHeight="1" x14ac:dyDescent="0.2">
      <c r="A770" s="27" t="s">
        <v>32</v>
      </c>
      <c r="B770" s="21" t="s">
        <v>56</v>
      </c>
      <c r="C770" s="16" t="s">
        <v>56</v>
      </c>
      <c r="D770" s="16" t="s">
        <v>79</v>
      </c>
      <c r="E770" s="16" t="s">
        <v>80</v>
      </c>
      <c r="F770" s="30">
        <f t="shared" si="99"/>
        <v>108000</v>
      </c>
      <c r="G770" s="30">
        <f t="shared" si="99"/>
        <v>108000</v>
      </c>
      <c r="H770" s="14">
        <f t="shared" si="97"/>
        <v>100</v>
      </c>
    </row>
    <row r="771" spans="1:8" s="17" customFormat="1" ht="34.5" customHeight="1" x14ac:dyDescent="0.2">
      <c r="A771" s="27" t="s">
        <v>545</v>
      </c>
      <c r="B771" s="21" t="s">
        <v>56</v>
      </c>
      <c r="C771" s="16" t="s">
        <v>56</v>
      </c>
      <c r="D771" s="16" t="s">
        <v>542</v>
      </c>
      <c r="E771" s="16" t="s">
        <v>80</v>
      </c>
      <c r="F771" s="30">
        <f t="shared" si="99"/>
        <v>108000</v>
      </c>
      <c r="G771" s="30">
        <f t="shared" si="99"/>
        <v>108000</v>
      </c>
      <c r="H771" s="14">
        <f t="shared" si="97"/>
        <v>100</v>
      </c>
    </row>
    <row r="772" spans="1:8" s="17" customFormat="1" ht="31.5" customHeight="1" x14ac:dyDescent="0.2">
      <c r="A772" s="27" t="s">
        <v>546</v>
      </c>
      <c r="B772" s="21" t="s">
        <v>56</v>
      </c>
      <c r="C772" s="16" t="s">
        <v>56</v>
      </c>
      <c r="D772" s="16" t="s">
        <v>543</v>
      </c>
      <c r="E772" s="16" t="s">
        <v>80</v>
      </c>
      <c r="F772" s="30">
        <f t="shared" si="99"/>
        <v>108000</v>
      </c>
      <c r="G772" s="30">
        <f t="shared" si="99"/>
        <v>108000</v>
      </c>
      <c r="H772" s="14">
        <f t="shared" si="97"/>
        <v>100</v>
      </c>
    </row>
    <row r="773" spans="1:8" s="17" customFormat="1" ht="30" customHeight="1" x14ac:dyDescent="0.2">
      <c r="A773" s="27" t="s">
        <v>547</v>
      </c>
      <c r="B773" s="21" t="s">
        <v>56</v>
      </c>
      <c r="C773" s="16" t="s">
        <v>56</v>
      </c>
      <c r="D773" s="16" t="s">
        <v>544</v>
      </c>
      <c r="E773" s="16" t="s">
        <v>80</v>
      </c>
      <c r="F773" s="30">
        <f t="shared" si="99"/>
        <v>108000</v>
      </c>
      <c r="G773" s="30">
        <f t="shared" si="99"/>
        <v>108000</v>
      </c>
      <c r="H773" s="14">
        <f t="shared" si="97"/>
        <v>100</v>
      </c>
    </row>
    <row r="774" spans="1:8" s="17" customFormat="1" ht="36.75" customHeight="1" x14ac:dyDescent="0.2">
      <c r="A774" s="27" t="s">
        <v>105</v>
      </c>
      <c r="B774" s="21" t="s">
        <v>56</v>
      </c>
      <c r="C774" s="16" t="s">
        <v>56</v>
      </c>
      <c r="D774" s="16" t="s">
        <v>544</v>
      </c>
      <c r="E774" s="16" t="s">
        <v>101</v>
      </c>
      <c r="F774" s="30">
        <f t="shared" si="99"/>
        <v>108000</v>
      </c>
      <c r="G774" s="30">
        <f t="shared" si="99"/>
        <v>108000</v>
      </c>
      <c r="H774" s="14">
        <f t="shared" si="97"/>
        <v>100</v>
      </c>
    </row>
    <row r="775" spans="1:8" s="17" customFormat="1" ht="32.25" customHeight="1" x14ac:dyDescent="0.2">
      <c r="A775" s="27" t="s">
        <v>106</v>
      </c>
      <c r="B775" s="21" t="s">
        <v>56</v>
      </c>
      <c r="C775" s="16" t="s">
        <v>56</v>
      </c>
      <c r="D775" s="16" t="s">
        <v>544</v>
      </c>
      <c r="E775" s="16" t="s">
        <v>102</v>
      </c>
      <c r="F775" s="30">
        <f t="shared" si="99"/>
        <v>108000</v>
      </c>
      <c r="G775" s="30">
        <f t="shared" si="99"/>
        <v>108000</v>
      </c>
      <c r="H775" s="14">
        <f t="shared" si="97"/>
        <v>100</v>
      </c>
    </row>
    <row r="776" spans="1:8" s="17" customFormat="1" ht="23.25" customHeight="1" x14ac:dyDescent="0.2">
      <c r="A776" s="27" t="s">
        <v>107</v>
      </c>
      <c r="B776" s="21" t="s">
        <v>56</v>
      </c>
      <c r="C776" s="16" t="s">
        <v>56</v>
      </c>
      <c r="D776" s="16" t="s">
        <v>544</v>
      </c>
      <c r="E776" s="16" t="s">
        <v>103</v>
      </c>
      <c r="F776" s="30">
        <v>108000</v>
      </c>
      <c r="G776" s="30">
        <v>108000</v>
      </c>
      <c r="H776" s="14">
        <f t="shared" si="97"/>
        <v>100</v>
      </c>
    </row>
    <row r="777" spans="1:8" s="20" customFormat="1" ht="22.5" customHeight="1" x14ac:dyDescent="0.2">
      <c r="A777" s="26" t="s">
        <v>33</v>
      </c>
      <c r="B777" s="18" t="s">
        <v>59</v>
      </c>
      <c r="C777" s="19" t="s">
        <v>47</v>
      </c>
      <c r="D777" s="19" t="s">
        <v>79</v>
      </c>
      <c r="E777" s="19" t="s">
        <v>80</v>
      </c>
      <c r="F777" s="31">
        <f>F778+F785+F799+F825</f>
        <v>55191476.629999995</v>
      </c>
      <c r="G777" s="31">
        <f>G778+G785+G799+G825</f>
        <v>54910178.469999999</v>
      </c>
      <c r="H777" s="15">
        <f t="shared" si="97"/>
        <v>99.49032318543351</v>
      </c>
    </row>
    <row r="778" spans="1:8" s="17" customFormat="1" ht="22.5" customHeight="1" x14ac:dyDescent="0.2">
      <c r="A778" s="27" t="s">
        <v>34</v>
      </c>
      <c r="B778" s="21" t="s">
        <v>59</v>
      </c>
      <c r="C778" s="16" t="s">
        <v>46</v>
      </c>
      <c r="D778" s="16" t="s">
        <v>79</v>
      </c>
      <c r="E778" s="16" t="s">
        <v>80</v>
      </c>
      <c r="F778" s="30">
        <f t="shared" ref="F778:G783" si="100">F779</f>
        <v>3195668</v>
      </c>
      <c r="G778" s="30">
        <f t="shared" si="100"/>
        <v>3101587.54</v>
      </c>
      <c r="H778" s="14">
        <f t="shared" si="97"/>
        <v>97.056000185250781</v>
      </c>
    </row>
    <row r="779" spans="1:8" s="17" customFormat="1" ht="29.25" customHeight="1" x14ac:dyDescent="0.2">
      <c r="A779" s="27" t="s">
        <v>88</v>
      </c>
      <c r="B779" s="21" t="s">
        <v>59</v>
      </c>
      <c r="C779" s="16" t="s">
        <v>46</v>
      </c>
      <c r="D779" s="16" t="s">
        <v>86</v>
      </c>
      <c r="E779" s="16" t="s">
        <v>80</v>
      </c>
      <c r="F779" s="30">
        <f t="shared" si="100"/>
        <v>3195668</v>
      </c>
      <c r="G779" s="30">
        <f t="shared" si="100"/>
        <v>3101587.54</v>
      </c>
      <c r="H779" s="14">
        <f t="shared" si="97"/>
        <v>97.056000185250781</v>
      </c>
    </row>
    <row r="780" spans="1:8" s="17" customFormat="1" ht="29.25" customHeight="1" x14ac:dyDescent="0.2">
      <c r="A780" s="27" t="s">
        <v>89</v>
      </c>
      <c r="B780" s="21" t="s">
        <v>59</v>
      </c>
      <c r="C780" s="16" t="s">
        <v>46</v>
      </c>
      <c r="D780" s="16" t="s">
        <v>87</v>
      </c>
      <c r="E780" s="16" t="s">
        <v>80</v>
      </c>
      <c r="F780" s="30">
        <f t="shared" si="100"/>
        <v>3195668</v>
      </c>
      <c r="G780" s="30">
        <f t="shared" si="100"/>
        <v>3101587.54</v>
      </c>
      <c r="H780" s="14">
        <f t="shared" si="97"/>
        <v>97.056000185250781</v>
      </c>
    </row>
    <row r="781" spans="1:8" s="17" customFormat="1" ht="22.5" customHeight="1" x14ac:dyDescent="0.2">
      <c r="A781" s="27" t="s">
        <v>551</v>
      </c>
      <c r="B781" s="21" t="s">
        <v>59</v>
      </c>
      <c r="C781" s="16" t="s">
        <v>46</v>
      </c>
      <c r="D781" s="16" t="s">
        <v>548</v>
      </c>
      <c r="E781" s="16" t="s">
        <v>80</v>
      </c>
      <c r="F781" s="30">
        <f t="shared" si="100"/>
        <v>3195668</v>
      </c>
      <c r="G781" s="30">
        <f t="shared" si="100"/>
        <v>3101587.54</v>
      </c>
      <c r="H781" s="14">
        <f t="shared" si="97"/>
        <v>97.056000185250781</v>
      </c>
    </row>
    <row r="782" spans="1:8" s="17" customFormat="1" ht="22.5" customHeight="1" x14ac:dyDescent="0.2">
      <c r="A782" s="27" t="s">
        <v>465</v>
      </c>
      <c r="B782" s="21" t="s">
        <v>59</v>
      </c>
      <c r="C782" s="16" t="s">
        <v>46</v>
      </c>
      <c r="D782" s="16" t="s">
        <v>548</v>
      </c>
      <c r="E782" s="16" t="s">
        <v>459</v>
      </c>
      <c r="F782" s="30">
        <f t="shared" si="100"/>
        <v>3195668</v>
      </c>
      <c r="G782" s="30">
        <f t="shared" si="100"/>
        <v>3101587.54</v>
      </c>
      <c r="H782" s="14">
        <f t="shared" si="97"/>
        <v>97.056000185250781</v>
      </c>
    </row>
    <row r="783" spans="1:8" s="17" customFormat="1" ht="22.5" customHeight="1" x14ac:dyDescent="0.2">
      <c r="A783" s="27" t="s">
        <v>552</v>
      </c>
      <c r="B783" s="21" t="s">
        <v>59</v>
      </c>
      <c r="C783" s="16" t="s">
        <v>46</v>
      </c>
      <c r="D783" s="16" t="s">
        <v>548</v>
      </c>
      <c r="E783" s="16" t="s">
        <v>549</v>
      </c>
      <c r="F783" s="30">
        <f t="shared" si="100"/>
        <v>3195668</v>
      </c>
      <c r="G783" s="30">
        <f t="shared" si="100"/>
        <v>3101587.54</v>
      </c>
      <c r="H783" s="14">
        <f t="shared" si="97"/>
        <v>97.056000185250781</v>
      </c>
    </row>
    <row r="784" spans="1:8" s="17" customFormat="1" ht="22.5" customHeight="1" x14ac:dyDescent="0.2">
      <c r="A784" s="27" t="s">
        <v>553</v>
      </c>
      <c r="B784" s="21" t="s">
        <v>59</v>
      </c>
      <c r="C784" s="16" t="s">
        <v>46</v>
      </c>
      <c r="D784" s="16" t="s">
        <v>548</v>
      </c>
      <c r="E784" s="16" t="s">
        <v>550</v>
      </c>
      <c r="F784" s="30">
        <v>3195668</v>
      </c>
      <c r="G784" s="30">
        <v>3101587.54</v>
      </c>
      <c r="H784" s="14">
        <f t="shared" si="97"/>
        <v>97.056000185250781</v>
      </c>
    </row>
    <row r="785" spans="1:8" s="17" customFormat="1" ht="22.5" customHeight="1" x14ac:dyDescent="0.2">
      <c r="A785" s="27" t="s">
        <v>35</v>
      </c>
      <c r="B785" s="21" t="s">
        <v>59</v>
      </c>
      <c r="C785" s="16" t="s">
        <v>49</v>
      </c>
      <c r="D785" s="16" t="s">
        <v>79</v>
      </c>
      <c r="E785" s="16" t="s">
        <v>80</v>
      </c>
      <c r="F785" s="30">
        <f>F786+F793</f>
        <v>11152348</v>
      </c>
      <c r="G785" s="30">
        <f>G786+G793</f>
        <v>11098963.98</v>
      </c>
      <c r="H785" s="14">
        <f t="shared" si="97"/>
        <v>99.521320353346226</v>
      </c>
    </row>
    <row r="786" spans="1:8" s="17" customFormat="1" ht="29.25" customHeight="1" x14ac:dyDescent="0.2">
      <c r="A786" s="27" t="s">
        <v>208</v>
      </c>
      <c r="B786" s="21" t="s">
        <v>59</v>
      </c>
      <c r="C786" s="16" t="s">
        <v>49</v>
      </c>
      <c r="D786" s="16" t="s">
        <v>203</v>
      </c>
      <c r="E786" s="16" t="s">
        <v>80</v>
      </c>
      <c r="F786" s="30">
        <f t="shared" ref="F786:G791" si="101">F787</f>
        <v>1645000</v>
      </c>
      <c r="G786" s="30">
        <f t="shared" si="101"/>
        <v>1591615.98</v>
      </c>
      <c r="H786" s="14">
        <f t="shared" si="97"/>
        <v>96.754770820668696</v>
      </c>
    </row>
    <row r="787" spans="1:8" s="17" customFormat="1" ht="22.5" customHeight="1" x14ac:dyDescent="0.2">
      <c r="A787" s="27" t="s">
        <v>555</v>
      </c>
      <c r="B787" s="21" t="s">
        <v>59</v>
      </c>
      <c r="C787" s="16" t="s">
        <v>49</v>
      </c>
      <c r="D787" s="16" t="s">
        <v>367</v>
      </c>
      <c r="E787" s="16" t="s">
        <v>80</v>
      </c>
      <c r="F787" s="30">
        <f t="shared" si="101"/>
        <v>1645000</v>
      </c>
      <c r="G787" s="30">
        <f t="shared" si="101"/>
        <v>1591615.98</v>
      </c>
      <c r="H787" s="14">
        <f t="shared" si="97"/>
        <v>96.754770820668696</v>
      </c>
    </row>
    <row r="788" spans="1:8" s="17" customFormat="1" ht="45.75" customHeight="1" x14ac:dyDescent="0.2">
      <c r="A788" s="27" t="s">
        <v>556</v>
      </c>
      <c r="B788" s="21" t="s">
        <v>59</v>
      </c>
      <c r="C788" s="16" t="s">
        <v>49</v>
      </c>
      <c r="D788" s="16" t="s">
        <v>382</v>
      </c>
      <c r="E788" s="16" t="s">
        <v>80</v>
      </c>
      <c r="F788" s="30">
        <f t="shared" si="101"/>
        <v>1645000</v>
      </c>
      <c r="G788" s="30">
        <f t="shared" si="101"/>
        <v>1591615.98</v>
      </c>
      <c r="H788" s="14">
        <f t="shared" si="97"/>
        <v>96.754770820668696</v>
      </c>
    </row>
    <row r="789" spans="1:8" s="17" customFormat="1" ht="34.5" customHeight="1" x14ac:dyDescent="0.2">
      <c r="A789" s="27" t="s">
        <v>557</v>
      </c>
      <c r="B789" s="21" t="s">
        <v>59</v>
      </c>
      <c r="C789" s="16" t="s">
        <v>49</v>
      </c>
      <c r="D789" s="16" t="s">
        <v>554</v>
      </c>
      <c r="E789" s="16" t="s">
        <v>80</v>
      </c>
      <c r="F789" s="30">
        <f t="shared" si="101"/>
        <v>1645000</v>
      </c>
      <c r="G789" s="30">
        <f t="shared" si="101"/>
        <v>1591615.98</v>
      </c>
      <c r="H789" s="14">
        <f t="shared" si="97"/>
        <v>96.754770820668696</v>
      </c>
    </row>
    <row r="790" spans="1:8" s="17" customFormat="1" ht="22.5" customHeight="1" x14ac:dyDescent="0.2">
      <c r="A790" s="27" t="s">
        <v>465</v>
      </c>
      <c r="B790" s="21" t="s">
        <v>59</v>
      </c>
      <c r="C790" s="16" t="s">
        <v>49</v>
      </c>
      <c r="D790" s="16" t="s">
        <v>554</v>
      </c>
      <c r="E790" s="16" t="s">
        <v>459</v>
      </c>
      <c r="F790" s="30">
        <f t="shared" si="101"/>
        <v>1645000</v>
      </c>
      <c r="G790" s="30">
        <f t="shared" si="101"/>
        <v>1591615.98</v>
      </c>
      <c r="H790" s="14">
        <f t="shared" si="97"/>
        <v>96.754770820668696</v>
      </c>
    </row>
    <row r="791" spans="1:8" s="17" customFormat="1" ht="32.25" customHeight="1" x14ac:dyDescent="0.2">
      <c r="A791" s="27" t="s">
        <v>466</v>
      </c>
      <c r="B791" s="21" t="s">
        <v>59</v>
      </c>
      <c r="C791" s="16" t="s">
        <v>49</v>
      </c>
      <c r="D791" s="16" t="s">
        <v>554</v>
      </c>
      <c r="E791" s="16" t="s">
        <v>460</v>
      </c>
      <c r="F791" s="30">
        <f t="shared" si="101"/>
        <v>1645000</v>
      </c>
      <c r="G791" s="30">
        <f t="shared" si="101"/>
        <v>1591615.98</v>
      </c>
      <c r="H791" s="14">
        <f t="shared" si="97"/>
        <v>96.754770820668696</v>
      </c>
    </row>
    <row r="792" spans="1:8" s="17" customFormat="1" ht="33" customHeight="1" x14ac:dyDescent="0.2">
      <c r="A792" s="27" t="s">
        <v>467</v>
      </c>
      <c r="B792" s="21" t="s">
        <v>59</v>
      </c>
      <c r="C792" s="16" t="s">
        <v>49</v>
      </c>
      <c r="D792" s="16" t="s">
        <v>554</v>
      </c>
      <c r="E792" s="16" t="s">
        <v>461</v>
      </c>
      <c r="F792" s="30">
        <v>1645000</v>
      </c>
      <c r="G792" s="30">
        <v>1591615.98</v>
      </c>
      <c r="H792" s="14">
        <f t="shared" si="97"/>
        <v>96.754770820668696</v>
      </c>
    </row>
    <row r="793" spans="1:8" s="17" customFormat="1" ht="33" customHeight="1" x14ac:dyDescent="0.2">
      <c r="A793" s="27" t="s">
        <v>88</v>
      </c>
      <c r="B793" s="21" t="s">
        <v>59</v>
      </c>
      <c r="C793" s="16" t="s">
        <v>49</v>
      </c>
      <c r="D793" s="16" t="s">
        <v>558</v>
      </c>
      <c r="E793" s="16" t="s">
        <v>80</v>
      </c>
      <c r="F793" s="30">
        <f t="shared" ref="F793:G797" si="102">F794</f>
        <v>9507348</v>
      </c>
      <c r="G793" s="30">
        <f t="shared" si="102"/>
        <v>9507348</v>
      </c>
      <c r="H793" s="14">
        <f t="shared" si="97"/>
        <v>100</v>
      </c>
    </row>
    <row r="794" spans="1:8" s="17" customFormat="1" ht="33" customHeight="1" x14ac:dyDescent="0.2">
      <c r="A794" s="27" t="s">
        <v>89</v>
      </c>
      <c r="B794" s="21" t="s">
        <v>59</v>
      </c>
      <c r="C794" s="16" t="s">
        <v>49</v>
      </c>
      <c r="D794" s="16" t="s">
        <v>87</v>
      </c>
      <c r="E794" s="16" t="s">
        <v>80</v>
      </c>
      <c r="F794" s="30">
        <f t="shared" si="102"/>
        <v>9507348</v>
      </c>
      <c r="G794" s="30">
        <f t="shared" si="102"/>
        <v>9507348</v>
      </c>
      <c r="H794" s="14">
        <f t="shared" si="97"/>
        <v>100</v>
      </c>
    </row>
    <row r="795" spans="1:8" s="17" customFormat="1" ht="33" customHeight="1" x14ac:dyDescent="0.2">
      <c r="A795" s="27" t="s">
        <v>116</v>
      </c>
      <c r="B795" s="21" t="s">
        <v>59</v>
      </c>
      <c r="C795" s="16" t="s">
        <v>49</v>
      </c>
      <c r="D795" s="16" t="s">
        <v>114</v>
      </c>
      <c r="E795" s="16" t="s">
        <v>80</v>
      </c>
      <c r="F795" s="30">
        <f t="shared" si="102"/>
        <v>9507348</v>
      </c>
      <c r="G795" s="30">
        <f t="shared" si="102"/>
        <v>9507348</v>
      </c>
      <c r="H795" s="14">
        <f t="shared" si="97"/>
        <v>100</v>
      </c>
    </row>
    <row r="796" spans="1:8" s="17" customFormat="1" ht="33" customHeight="1" x14ac:dyDescent="0.2">
      <c r="A796" s="27" t="s">
        <v>465</v>
      </c>
      <c r="B796" s="21" t="s">
        <v>59</v>
      </c>
      <c r="C796" s="16" t="s">
        <v>49</v>
      </c>
      <c r="D796" s="16" t="s">
        <v>114</v>
      </c>
      <c r="E796" s="16" t="s">
        <v>459</v>
      </c>
      <c r="F796" s="30">
        <f t="shared" si="102"/>
        <v>9507348</v>
      </c>
      <c r="G796" s="30">
        <f t="shared" si="102"/>
        <v>9507348</v>
      </c>
      <c r="H796" s="14">
        <f t="shared" si="97"/>
        <v>100</v>
      </c>
    </row>
    <row r="797" spans="1:8" s="17" customFormat="1" ht="33" customHeight="1" x14ac:dyDescent="0.2">
      <c r="A797" s="27" t="s">
        <v>466</v>
      </c>
      <c r="B797" s="21" t="s">
        <v>59</v>
      </c>
      <c r="C797" s="16" t="s">
        <v>49</v>
      </c>
      <c r="D797" s="16" t="s">
        <v>114</v>
      </c>
      <c r="E797" s="16" t="s">
        <v>460</v>
      </c>
      <c r="F797" s="30">
        <f t="shared" si="102"/>
        <v>9507348</v>
      </c>
      <c r="G797" s="30">
        <f t="shared" si="102"/>
        <v>9507348</v>
      </c>
      <c r="H797" s="14">
        <f t="shared" si="97"/>
        <v>100</v>
      </c>
    </row>
    <row r="798" spans="1:8" s="17" customFormat="1" ht="33" customHeight="1" x14ac:dyDescent="0.2">
      <c r="A798" s="27" t="s">
        <v>467</v>
      </c>
      <c r="B798" s="21" t="s">
        <v>59</v>
      </c>
      <c r="C798" s="16" t="s">
        <v>49</v>
      </c>
      <c r="D798" s="16" t="s">
        <v>114</v>
      </c>
      <c r="E798" s="16" t="s">
        <v>461</v>
      </c>
      <c r="F798" s="30">
        <v>9507348</v>
      </c>
      <c r="G798" s="30">
        <v>9507348</v>
      </c>
      <c r="H798" s="14">
        <f t="shared" si="97"/>
        <v>100</v>
      </c>
    </row>
    <row r="799" spans="1:8" s="8" customFormat="1" ht="24.75" customHeight="1" x14ac:dyDescent="0.2">
      <c r="A799" s="27" t="s">
        <v>36</v>
      </c>
      <c r="B799" s="21" t="s">
        <v>59</v>
      </c>
      <c r="C799" s="16" t="s">
        <v>50</v>
      </c>
      <c r="D799" s="16" t="s">
        <v>79</v>
      </c>
      <c r="E799" s="16" t="s">
        <v>80</v>
      </c>
      <c r="F799" s="30">
        <f>F800+F806+F815</f>
        <v>37814496.629999995</v>
      </c>
      <c r="G799" s="30">
        <f>G800+G806+G815</f>
        <v>37807262.949999996</v>
      </c>
      <c r="H799" s="14">
        <f t="shared" si="97"/>
        <v>99.980870616708771</v>
      </c>
    </row>
    <row r="800" spans="1:8" s="8" customFormat="1" ht="30" customHeight="1" x14ac:dyDescent="0.2">
      <c r="A800" s="27" t="s">
        <v>561</v>
      </c>
      <c r="B800" s="21" t="s">
        <v>59</v>
      </c>
      <c r="C800" s="16" t="s">
        <v>50</v>
      </c>
      <c r="D800" s="16" t="s">
        <v>203</v>
      </c>
      <c r="E800" s="16" t="s">
        <v>80</v>
      </c>
      <c r="F800" s="30">
        <f t="shared" ref="F800:G804" si="103">F801</f>
        <v>2287590</v>
      </c>
      <c r="G800" s="30">
        <f t="shared" si="103"/>
        <v>2287590</v>
      </c>
      <c r="H800" s="14">
        <f t="shared" si="97"/>
        <v>100</v>
      </c>
    </row>
    <row r="801" spans="1:8" s="8" customFormat="1" ht="36" customHeight="1" x14ac:dyDescent="0.2">
      <c r="A801" s="27" t="s">
        <v>473</v>
      </c>
      <c r="B801" s="21" t="s">
        <v>59</v>
      </c>
      <c r="C801" s="16" t="s">
        <v>50</v>
      </c>
      <c r="D801" s="16" t="s">
        <v>472</v>
      </c>
      <c r="E801" s="16" t="s">
        <v>80</v>
      </c>
      <c r="F801" s="30">
        <f t="shared" si="103"/>
        <v>2287590</v>
      </c>
      <c r="G801" s="30">
        <f t="shared" si="103"/>
        <v>2287590</v>
      </c>
      <c r="H801" s="14">
        <f t="shared" si="97"/>
        <v>100</v>
      </c>
    </row>
    <row r="802" spans="1:8" s="8" customFormat="1" ht="56.25" customHeight="1" x14ac:dyDescent="0.2">
      <c r="A802" s="27" t="s">
        <v>562</v>
      </c>
      <c r="B802" s="21" t="s">
        <v>59</v>
      </c>
      <c r="C802" s="16" t="s">
        <v>50</v>
      </c>
      <c r="D802" s="16" t="s">
        <v>559</v>
      </c>
      <c r="E802" s="16" t="s">
        <v>80</v>
      </c>
      <c r="F802" s="30">
        <f t="shared" si="103"/>
        <v>2287590</v>
      </c>
      <c r="G802" s="30">
        <f t="shared" si="103"/>
        <v>2287590</v>
      </c>
      <c r="H802" s="14">
        <f t="shared" si="97"/>
        <v>100</v>
      </c>
    </row>
    <row r="803" spans="1:8" s="8" customFormat="1" ht="24.75" customHeight="1" x14ac:dyDescent="0.2">
      <c r="A803" s="27" t="s">
        <v>465</v>
      </c>
      <c r="B803" s="21" t="s">
        <v>59</v>
      </c>
      <c r="C803" s="16" t="s">
        <v>50</v>
      </c>
      <c r="D803" s="16" t="s">
        <v>559</v>
      </c>
      <c r="E803" s="16" t="s">
        <v>459</v>
      </c>
      <c r="F803" s="30">
        <f t="shared" si="103"/>
        <v>2287590</v>
      </c>
      <c r="G803" s="30">
        <f t="shared" si="103"/>
        <v>2287590</v>
      </c>
      <c r="H803" s="14">
        <f t="shared" si="97"/>
        <v>100</v>
      </c>
    </row>
    <row r="804" spans="1:8" s="8" customFormat="1" ht="24.75" customHeight="1" x14ac:dyDescent="0.2">
      <c r="A804" s="27" t="s">
        <v>552</v>
      </c>
      <c r="B804" s="21" t="s">
        <v>59</v>
      </c>
      <c r="C804" s="16" t="s">
        <v>50</v>
      </c>
      <c r="D804" s="16" t="s">
        <v>559</v>
      </c>
      <c r="E804" s="16" t="s">
        <v>549</v>
      </c>
      <c r="F804" s="30">
        <f t="shared" si="103"/>
        <v>2287590</v>
      </c>
      <c r="G804" s="30">
        <f t="shared" si="103"/>
        <v>2287590</v>
      </c>
      <c r="H804" s="14">
        <f t="shared" si="97"/>
        <v>100</v>
      </c>
    </row>
    <row r="805" spans="1:8" s="8" customFormat="1" ht="33.75" customHeight="1" x14ac:dyDescent="0.2">
      <c r="A805" s="27" t="s">
        <v>563</v>
      </c>
      <c r="B805" s="21" t="s">
        <v>59</v>
      </c>
      <c r="C805" s="16" t="s">
        <v>50</v>
      </c>
      <c r="D805" s="16" t="s">
        <v>559</v>
      </c>
      <c r="E805" s="16" t="s">
        <v>560</v>
      </c>
      <c r="F805" s="30">
        <v>2287590</v>
      </c>
      <c r="G805" s="30">
        <v>2287590</v>
      </c>
      <c r="H805" s="14">
        <f t="shared" si="97"/>
        <v>100</v>
      </c>
    </row>
    <row r="806" spans="1:8" s="8" customFormat="1" ht="33.75" customHeight="1" x14ac:dyDescent="0.2">
      <c r="A806" s="27" t="s">
        <v>128</v>
      </c>
      <c r="B806" s="21" t="s">
        <v>59</v>
      </c>
      <c r="C806" s="16" t="s">
        <v>50</v>
      </c>
      <c r="D806" s="16" t="s">
        <v>134</v>
      </c>
      <c r="E806" s="16" t="s">
        <v>80</v>
      </c>
      <c r="F806" s="30">
        <f>F807</f>
        <v>17757033.239999998</v>
      </c>
      <c r="G806" s="30">
        <f>G807</f>
        <v>17749799.559999999</v>
      </c>
      <c r="H806" s="14">
        <f t="shared" si="97"/>
        <v>99.959263014816543</v>
      </c>
    </row>
    <row r="807" spans="1:8" s="8" customFormat="1" ht="48.75" customHeight="1" x14ac:dyDescent="0.2">
      <c r="A807" s="27" t="s">
        <v>567</v>
      </c>
      <c r="B807" s="21" t="s">
        <v>59</v>
      </c>
      <c r="C807" s="16" t="s">
        <v>50</v>
      </c>
      <c r="D807" s="16" t="s">
        <v>564</v>
      </c>
      <c r="E807" s="16" t="s">
        <v>80</v>
      </c>
      <c r="F807" s="30">
        <f>F808</f>
        <v>17757033.239999998</v>
      </c>
      <c r="G807" s="30">
        <f>G808</f>
        <v>17749799.559999999</v>
      </c>
      <c r="H807" s="14">
        <f t="shared" si="97"/>
        <v>99.959263014816543</v>
      </c>
    </row>
    <row r="808" spans="1:8" s="8" customFormat="1" ht="33.75" customHeight="1" x14ac:dyDescent="0.2">
      <c r="A808" s="27" t="s">
        <v>568</v>
      </c>
      <c r="B808" s="21" t="s">
        <v>59</v>
      </c>
      <c r="C808" s="16" t="s">
        <v>50</v>
      </c>
      <c r="D808" s="16" t="s">
        <v>565</v>
      </c>
      <c r="E808" s="16" t="s">
        <v>80</v>
      </c>
      <c r="F808" s="30">
        <f>F809+F812</f>
        <v>17757033.239999998</v>
      </c>
      <c r="G808" s="30">
        <f>G809+G812</f>
        <v>17749799.559999999</v>
      </c>
      <c r="H808" s="14">
        <f t="shared" si="97"/>
        <v>99.959263014816543</v>
      </c>
    </row>
    <row r="809" spans="1:8" s="8" customFormat="1" ht="33.75" customHeight="1" x14ac:dyDescent="0.2">
      <c r="A809" s="27" t="s">
        <v>105</v>
      </c>
      <c r="B809" s="21" t="s">
        <v>59</v>
      </c>
      <c r="C809" s="16" t="s">
        <v>50</v>
      </c>
      <c r="D809" s="16" t="s">
        <v>565</v>
      </c>
      <c r="E809" s="16" t="s">
        <v>101</v>
      </c>
      <c r="F809" s="30">
        <f>F810</f>
        <v>421935.24</v>
      </c>
      <c r="G809" s="30">
        <f>G810</f>
        <v>414701.56</v>
      </c>
      <c r="H809" s="14">
        <f t="shared" si="97"/>
        <v>98.285594727759644</v>
      </c>
    </row>
    <row r="810" spans="1:8" s="8" customFormat="1" ht="33.75" customHeight="1" x14ac:dyDescent="0.2">
      <c r="A810" s="27" t="s">
        <v>106</v>
      </c>
      <c r="B810" s="21" t="s">
        <v>59</v>
      </c>
      <c r="C810" s="16" t="s">
        <v>50</v>
      </c>
      <c r="D810" s="16" t="s">
        <v>565</v>
      </c>
      <c r="E810" s="16" t="s">
        <v>102</v>
      </c>
      <c r="F810" s="30">
        <f>F811</f>
        <v>421935.24</v>
      </c>
      <c r="G810" s="30">
        <f>G811</f>
        <v>414701.56</v>
      </c>
      <c r="H810" s="14">
        <f t="shared" si="97"/>
        <v>98.285594727759644</v>
      </c>
    </row>
    <row r="811" spans="1:8" s="8" customFormat="1" ht="33.75" customHeight="1" x14ac:dyDescent="0.2">
      <c r="A811" s="27" t="s">
        <v>107</v>
      </c>
      <c r="B811" s="21" t="s">
        <v>59</v>
      </c>
      <c r="C811" s="16" t="s">
        <v>50</v>
      </c>
      <c r="D811" s="16" t="s">
        <v>565</v>
      </c>
      <c r="E811" s="16" t="s">
        <v>103</v>
      </c>
      <c r="F811" s="30">
        <v>421935.24</v>
      </c>
      <c r="G811" s="30">
        <v>414701.56</v>
      </c>
      <c r="H811" s="14">
        <f t="shared" si="97"/>
        <v>98.285594727759644</v>
      </c>
    </row>
    <row r="812" spans="1:8" s="8" customFormat="1" ht="33.75" customHeight="1" x14ac:dyDescent="0.2">
      <c r="A812" s="27" t="s">
        <v>465</v>
      </c>
      <c r="B812" s="21" t="s">
        <v>59</v>
      </c>
      <c r="C812" s="16" t="s">
        <v>50</v>
      </c>
      <c r="D812" s="16" t="s">
        <v>565</v>
      </c>
      <c r="E812" s="16" t="s">
        <v>459</v>
      </c>
      <c r="F812" s="30">
        <f>F813</f>
        <v>17335098</v>
      </c>
      <c r="G812" s="30">
        <f>G813</f>
        <v>17335098</v>
      </c>
      <c r="H812" s="14">
        <f t="shared" si="97"/>
        <v>100</v>
      </c>
    </row>
    <row r="813" spans="1:8" s="8" customFormat="1" ht="33.75" customHeight="1" x14ac:dyDescent="0.2">
      <c r="A813" s="27" t="s">
        <v>466</v>
      </c>
      <c r="B813" s="21" t="s">
        <v>59</v>
      </c>
      <c r="C813" s="16" t="s">
        <v>50</v>
      </c>
      <c r="D813" s="16" t="s">
        <v>565</v>
      </c>
      <c r="E813" s="16" t="s">
        <v>460</v>
      </c>
      <c r="F813" s="30">
        <f>F814</f>
        <v>17335098</v>
      </c>
      <c r="G813" s="30">
        <f>G814</f>
        <v>17335098</v>
      </c>
      <c r="H813" s="14">
        <f t="shared" si="97"/>
        <v>100</v>
      </c>
    </row>
    <row r="814" spans="1:8" s="8" customFormat="1" ht="33.75" customHeight="1" x14ac:dyDescent="0.2">
      <c r="A814" s="27" t="s">
        <v>569</v>
      </c>
      <c r="B814" s="21" t="s">
        <v>59</v>
      </c>
      <c r="C814" s="16" t="s">
        <v>50</v>
      </c>
      <c r="D814" s="16" t="s">
        <v>565</v>
      </c>
      <c r="E814" s="16" t="s">
        <v>566</v>
      </c>
      <c r="F814" s="30">
        <v>17335098</v>
      </c>
      <c r="G814" s="30">
        <v>17335098</v>
      </c>
      <c r="H814" s="14">
        <f t="shared" si="97"/>
        <v>100</v>
      </c>
    </row>
    <row r="815" spans="1:8" s="8" customFormat="1" ht="33.75" customHeight="1" x14ac:dyDescent="0.2">
      <c r="A815" s="27" t="s">
        <v>88</v>
      </c>
      <c r="B815" s="21" t="s">
        <v>59</v>
      </c>
      <c r="C815" s="16" t="s">
        <v>50</v>
      </c>
      <c r="D815" s="16" t="s">
        <v>86</v>
      </c>
      <c r="E815" s="16" t="s">
        <v>80</v>
      </c>
      <c r="F815" s="30">
        <f>F816</f>
        <v>17769873.389999997</v>
      </c>
      <c r="G815" s="30">
        <f>G816</f>
        <v>17769873.389999997</v>
      </c>
      <c r="H815" s="14">
        <f t="shared" si="97"/>
        <v>100</v>
      </c>
    </row>
    <row r="816" spans="1:8" s="8" customFormat="1" ht="33.75" customHeight="1" x14ac:dyDescent="0.2">
      <c r="A816" s="27" t="s">
        <v>89</v>
      </c>
      <c r="B816" s="21" t="s">
        <v>59</v>
      </c>
      <c r="C816" s="16" t="s">
        <v>50</v>
      </c>
      <c r="D816" s="16" t="s">
        <v>87</v>
      </c>
      <c r="E816" s="16" t="s">
        <v>80</v>
      </c>
      <c r="F816" s="30">
        <f>F817</f>
        <v>17769873.389999997</v>
      </c>
      <c r="G816" s="30">
        <f>G817</f>
        <v>17769873.389999997</v>
      </c>
      <c r="H816" s="14">
        <f t="shared" si="97"/>
        <v>100</v>
      </c>
    </row>
    <row r="817" spans="1:8" s="8" customFormat="1" ht="46.5" customHeight="1" x14ac:dyDescent="0.2">
      <c r="A817" s="27" t="s">
        <v>572</v>
      </c>
      <c r="B817" s="21" t="s">
        <v>59</v>
      </c>
      <c r="C817" s="16" t="s">
        <v>50</v>
      </c>
      <c r="D817" s="16" t="s">
        <v>570</v>
      </c>
      <c r="E817" s="16" t="s">
        <v>80</v>
      </c>
      <c r="F817" s="30">
        <f>F818+F821</f>
        <v>17769873.389999997</v>
      </c>
      <c r="G817" s="30">
        <f>G818+G821</f>
        <v>17769873.389999997</v>
      </c>
      <c r="H817" s="14">
        <f t="shared" si="97"/>
        <v>100</v>
      </c>
    </row>
    <row r="818" spans="1:8" s="8" customFormat="1" ht="33.75" customHeight="1" x14ac:dyDescent="0.2">
      <c r="A818" s="27" t="s">
        <v>105</v>
      </c>
      <c r="B818" s="21" t="s">
        <v>59</v>
      </c>
      <c r="C818" s="16" t="s">
        <v>50</v>
      </c>
      <c r="D818" s="16" t="s">
        <v>570</v>
      </c>
      <c r="E818" s="16" t="s">
        <v>101</v>
      </c>
      <c r="F818" s="30">
        <f>F819</f>
        <v>8526.65</v>
      </c>
      <c r="G818" s="30">
        <f>G819</f>
        <v>8526.65</v>
      </c>
      <c r="H818" s="14">
        <f t="shared" si="97"/>
        <v>100</v>
      </c>
    </row>
    <row r="819" spans="1:8" s="8" customFormat="1" ht="33.75" customHeight="1" x14ac:dyDescent="0.2">
      <c r="A819" s="27" t="s">
        <v>106</v>
      </c>
      <c r="B819" s="21" t="s">
        <v>59</v>
      </c>
      <c r="C819" s="16" t="s">
        <v>50</v>
      </c>
      <c r="D819" s="16" t="s">
        <v>570</v>
      </c>
      <c r="E819" s="16" t="s">
        <v>102</v>
      </c>
      <c r="F819" s="30">
        <f>F820</f>
        <v>8526.65</v>
      </c>
      <c r="G819" s="30">
        <f>G820</f>
        <v>8526.65</v>
      </c>
      <c r="H819" s="14">
        <f t="shared" si="97"/>
        <v>100</v>
      </c>
    </row>
    <row r="820" spans="1:8" s="8" customFormat="1" ht="33.75" customHeight="1" x14ac:dyDescent="0.2">
      <c r="A820" s="27" t="s">
        <v>107</v>
      </c>
      <c r="B820" s="21" t="s">
        <v>59</v>
      </c>
      <c r="C820" s="16" t="s">
        <v>50</v>
      </c>
      <c r="D820" s="16" t="s">
        <v>570</v>
      </c>
      <c r="E820" s="16" t="s">
        <v>103</v>
      </c>
      <c r="F820" s="30">
        <v>8526.65</v>
      </c>
      <c r="G820" s="30">
        <v>8526.65</v>
      </c>
      <c r="H820" s="14">
        <f t="shared" si="97"/>
        <v>100</v>
      </c>
    </row>
    <row r="821" spans="1:8" s="8" customFormat="1" ht="33.75" customHeight="1" x14ac:dyDescent="0.2">
      <c r="A821" s="27" t="s">
        <v>465</v>
      </c>
      <c r="B821" s="21" t="s">
        <v>59</v>
      </c>
      <c r="C821" s="16" t="s">
        <v>50</v>
      </c>
      <c r="D821" s="16" t="s">
        <v>570</v>
      </c>
      <c r="E821" s="16" t="s">
        <v>459</v>
      </c>
      <c r="F821" s="30">
        <f>F822</f>
        <v>17761346.739999998</v>
      </c>
      <c r="G821" s="30">
        <f>G822</f>
        <v>17761346.739999998</v>
      </c>
      <c r="H821" s="14">
        <f t="shared" si="97"/>
        <v>100</v>
      </c>
    </row>
    <row r="822" spans="1:8" s="8" customFormat="1" ht="33.75" customHeight="1" x14ac:dyDescent="0.2">
      <c r="A822" s="27" t="s">
        <v>466</v>
      </c>
      <c r="B822" s="21" t="s">
        <v>59</v>
      </c>
      <c r="C822" s="16" t="s">
        <v>50</v>
      </c>
      <c r="D822" s="16" t="s">
        <v>570</v>
      </c>
      <c r="E822" s="16" t="s">
        <v>460</v>
      </c>
      <c r="F822" s="30">
        <f>F823+F824</f>
        <v>17761346.739999998</v>
      </c>
      <c r="G822" s="30">
        <f>G823+G824</f>
        <v>17761346.739999998</v>
      </c>
      <c r="H822" s="14">
        <f t="shared" si="97"/>
        <v>100</v>
      </c>
    </row>
    <row r="823" spans="1:8" s="8" customFormat="1" ht="33.75" customHeight="1" x14ac:dyDescent="0.2">
      <c r="A823" s="27" t="s">
        <v>467</v>
      </c>
      <c r="B823" s="21" t="s">
        <v>59</v>
      </c>
      <c r="C823" s="16" t="s">
        <v>50</v>
      </c>
      <c r="D823" s="16" t="s">
        <v>570</v>
      </c>
      <c r="E823" s="16" t="s">
        <v>461</v>
      </c>
      <c r="F823" s="30">
        <v>14746022.84</v>
      </c>
      <c r="G823" s="30">
        <v>14746022.84</v>
      </c>
      <c r="H823" s="14">
        <f t="shared" si="97"/>
        <v>100</v>
      </c>
    </row>
    <row r="824" spans="1:8" s="8" customFormat="1" ht="33.75" customHeight="1" x14ac:dyDescent="0.2">
      <c r="A824" s="27" t="s">
        <v>573</v>
      </c>
      <c r="B824" s="21" t="s">
        <v>59</v>
      </c>
      <c r="C824" s="16" t="s">
        <v>50</v>
      </c>
      <c r="D824" s="16" t="s">
        <v>570</v>
      </c>
      <c r="E824" s="16" t="s">
        <v>571</v>
      </c>
      <c r="F824" s="30">
        <v>3015323.9</v>
      </c>
      <c r="G824" s="30">
        <v>3015323.9</v>
      </c>
      <c r="H824" s="14">
        <f t="shared" si="97"/>
        <v>100</v>
      </c>
    </row>
    <row r="825" spans="1:8" s="8" customFormat="1" ht="24.75" customHeight="1" x14ac:dyDescent="0.2">
      <c r="A825" s="27" t="s">
        <v>37</v>
      </c>
      <c r="B825" s="21" t="s">
        <v>59</v>
      </c>
      <c r="C825" s="16" t="s">
        <v>52</v>
      </c>
      <c r="D825" s="16" t="s">
        <v>79</v>
      </c>
      <c r="E825" s="16" t="s">
        <v>80</v>
      </c>
      <c r="F825" s="30">
        <f>F826+F832</f>
        <v>3028964</v>
      </c>
      <c r="G825" s="30">
        <f>G826+G832</f>
        <v>2902364</v>
      </c>
      <c r="H825" s="14">
        <f t="shared" si="97"/>
        <v>95.820353097626779</v>
      </c>
    </row>
    <row r="826" spans="1:8" s="8" customFormat="1" ht="47.25" customHeight="1" x14ac:dyDescent="0.2">
      <c r="A826" s="27" t="s">
        <v>578</v>
      </c>
      <c r="B826" s="21" t="s">
        <v>59</v>
      </c>
      <c r="C826" s="16" t="s">
        <v>52</v>
      </c>
      <c r="D826" s="16" t="s">
        <v>574</v>
      </c>
      <c r="E826" s="16" t="s">
        <v>80</v>
      </c>
      <c r="F826" s="30">
        <f t="shared" ref="F826:G830" si="104">F827</f>
        <v>400000</v>
      </c>
      <c r="G826" s="30">
        <f t="shared" si="104"/>
        <v>400000</v>
      </c>
      <c r="H826" s="14">
        <f t="shared" si="97"/>
        <v>100</v>
      </c>
    </row>
    <row r="827" spans="1:8" s="8" customFormat="1" ht="37.5" customHeight="1" x14ac:dyDescent="0.2">
      <c r="A827" s="27" t="s">
        <v>579</v>
      </c>
      <c r="B827" s="21" t="s">
        <v>59</v>
      </c>
      <c r="C827" s="16" t="s">
        <v>52</v>
      </c>
      <c r="D827" s="16" t="s">
        <v>575</v>
      </c>
      <c r="E827" s="16" t="s">
        <v>80</v>
      </c>
      <c r="F827" s="30">
        <f t="shared" si="104"/>
        <v>400000</v>
      </c>
      <c r="G827" s="30">
        <f t="shared" si="104"/>
        <v>400000</v>
      </c>
      <c r="H827" s="14">
        <f t="shared" si="97"/>
        <v>100</v>
      </c>
    </row>
    <row r="828" spans="1:8" s="8" customFormat="1" ht="39.75" customHeight="1" x14ac:dyDescent="0.2">
      <c r="A828" s="27" t="s">
        <v>580</v>
      </c>
      <c r="B828" s="21" t="s">
        <v>59</v>
      </c>
      <c r="C828" s="16" t="s">
        <v>52</v>
      </c>
      <c r="D828" s="16" t="s">
        <v>576</v>
      </c>
      <c r="E828" s="16" t="s">
        <v>80</v>
      </c>
      <c r="F828" s="30">
        <f t="shared" si="104"/>
        <v>400000</v>
      </c>
      <c r="G828" s="30">
        <f t="shared" si="104"/>
        <v>400000</v>
      </c>
      <c r="H828" s="14">
        <f t="shared" si="97"/>
        <v>100</v>
      </c>
    </row>
    <row r="829" spans="1:8" s="8" customFormat="1" ht="31.5" customHeight="1" x14ac:dyDescent="0.2">
      <c r="A829" s="27" t="s">
        <v>157</v>
      </c>
      <c r="B829" s="21" t="s">
        <v>59</v>
      </c>
      <c r="C829" s="16" t="s">
        <v>52</v>
      </c>
      <c r="D829" s="16" t="s">
        <v>576</v>
      </c>
      <c r="E829" s="16" t="s">
        <v>151</v>
      </c>
      <c r="F829" s="30">
        <f t="shared" si="104"/>
        <v>400000</v>
      </c>
      <c r="G829" s="30">
        <f t="shared" si="104"/>
        <v>400000</v>
      </c>
      <c r="H829" s="14">
        <f t="shared" si="97"/>
        <v>100</v>
      </c>
    </row>
    <row r="830" spans="1:8" s="8" customFormat="1" ht="52.5" customHeight="1" x14ac:dyDescent="0.2">
      <c r="A830" s="27" t="s">
        <v>158</v>
      </c>
      <c r="B830" s="21" t="s">
        <v>59</v>
      </c>
      <c r="C830" s="16" t="s">
        <v>52</v>
      </c>
      <c r="D830" s="16" t="s">
        <v>576</v>
      </c>
      <c r="E830" s="16" t="s">
        <v>152</v>
      </c>
      <c r="F830" s="30">
        <f t="shared" si="104"/>
        <v>400000</v>
      </c>
      <c r="G830" s="30">
        <f t="shared" si="104"/>
        <v>400000</v>
      </c>
      <c r="H830" s="14">
        <f t="shared" si="97"/>
        <v>100</v>
      </c>
    </row>
    <row r="831" spans="1:8" s="8" customFormat="1" ht="31.5" customHeight="1" x14ac:dyDescent="0.2">
      <c r="A831" s="27" t="s">
        <v>159</v>
      </c>
      <c r="B831" s="21" t="s">
        <v>59</v>
      </c>
      <c r="C831" s="16" t="s">
        <v>52</v>
      </c>
      <c r="D831" s="16" t="s">
        <v>576</v>
      </c>
      <c r="E831" s="16" t="s">
        <v>153</v>
      </c>
      <c r="F831" s="30">
        <v>400000</v>
      </c>
      <c r="G831" s="30">
        <v>400000</v>
      </c>
      <c r="H831" s="14">
        <f t="shared" si="97"/>
        <v>100</v>
      </c>
    </row>
    <row r="832" spans="1:8" s="8" customFormat="1" ht="29.25" customHeight="1" x14ac:dyDescent="0.2">
      <c r="A832" s="27" t="s">
        <v>88</v>
      </c>
      <c r="B832" s="21" t="s">
        <v>59</v>
      </c>
      <c r="C832" s="16" t="s">
        <v>52</v>
      </c>
      <c r="D832" s="16" t="s">
        <v>86</v>
      </c>
      <c r="E832" s="16" t="s">
        <v>80</v>
      </c>
      <c r="F832" s="30">
        <f>F833</f>
        <v>2628964</v>
      </c>
      <c r="G832" s="30">
        <f>G833</f>
        <v>2502364</v>
      </c>
      <c r="H832" s="14">
        <f t="shared" si="97"/>
        <v>95.184414849347505</v>
      </c>
    </row>
    <row r="833" spans="1:8" s="8" customFormat="1" ht="27.75" customHeight="1" x14ac:dyDescent="0.2">
      <c r="A833" s="27" t="s">
        <v>89</v>
      </c>
      <c r="B833" s="21" t="s">
        <v>59</v>
      </c>
      <c r="C833" s="16" t="s">
        <v>52</v>
      </c>
      <c r="D833" s="16" t="s">
        <v>87</v>
      </c>
      <c r="E833" s="16" t="s">
        <v>80</v>
      </c>
      <c r="F833" s="30">
        <f>F834</f>
        <v>2628964</v>
      </c>
      <c r="G833" s="30">
        <f>G834</f>
        <v>2502364</v>
      </c>
      <c r="H833" s="14">
        <f t="shared" si="97"/>
        <v>95.184414849347505</v>
      </c>
    </row>
    <row r="834" spans="1:8" s="8" customFormat="1" ht="33.75" customHeight="1" x14ac:dyDescent="0.2">
      <c r="A834" s="27" t="s">
        <v>581</v>
      </c>
      <c r="B834" s="21" t="s">
        <v>59</v>
      </c>
      <c r="C834" s="16" t="s">
        <v>52</v>
      </c>
      <c r="D834" s="16" t="s">
        <v>577</v>
      </c>
      <c r="E834" s="16" t="s">
        <v>80</v>
      </c>
      <c r="F834" s="30">
        <f>F835+F839</f>
        <v>2628964</v>
      </c>
      <c r="G834" s="30">
        <f>G835+G839</f>
        <v>2502364</v>
      </c>
      <c r="H834" s="14">
        <f t="shared" si="97"/>
        <v>95.184414849347505</v>
      </c>
    </row>
    <row r="835" spans="1:8" s="8" customFormat="1" ht="59.25" customHeight="1" x14ac:dyDescent="0.2">
      <c r="A835" s="27" t="s">
        <v>91</v>
      </c>
      <c r="B835" s="21" t="s">
        <v>59</v>
      </c>
      <c r="C835" s="16" t="s">
        <v>52</v>
      </c>
      <c r="D835" s="16" t="s">
        <v>577</v>
      </c>
      <c r="E835" s="16" t="s">
        <v>82</v>
      </c>
      <c r="F835" s="30">
        <f>F836</f>
        <v>1727780.9700000002</v>
      </c>
      <c r="G835" s="30">
        <f>G836</f>
        <v>1727780.9700000002</v>
      </c>
      <c r="H835" s="14">
        <f t="shared" si="97"/>
        <v>100</v>
      </c>
    </row>
    <row r="836" spans="1:8" s="8" customFormat="1" ht="24.75" customHeight="1" x14ac:dyDescent="0.2">
      <c r="A836" s="27" t="s">
        <v>92</v>
      </c>
      <c r="B836" s="21" t="s">
        <v>59</v>
      </c>
      <c r="C836" s="16" t="s">
        <v>52</v>
      </c>
      <c r="D836" s="16" t="s">
        <v>577</v>
      </c>
      <c r="E836" s="16" t="s">
        <v>83</v>
      </c>
      <c r="F836" s="30">
        <f>F837+F838</f>
        <v>1727780.9700000002</v>
      </c>
      <c r="G836" s="30">
        <f>G837+G838</f>
        <v>1727780.9700000002</v>
      </c>
      <c r="H836" s="14">
        <f t="shared" si="97"/>
        <v>100</v>
      </c>
    </row>
    <row r="837" spans="1:8" s="8" customFormat="1" ht="24.75" customHeight="1" x14ac:dyDescent="0.2">
      <c r="A837" s="27" t="s">
        <v>93</v>
      </c>
      <c r="B837" s="21" t="s">
        <v>59</v>
      </c>
      <c r="C837" s="16" t="s">
        <v>52</v>
      </c>
      <c r="D837" s="16" t="s">
        <v>577</v>
      </c>
      <c r="E837" s="16" t="s">
        <v>84</v>
      </c>
      <c r="F837" s="30">
        <v>1329702.8500000001</v>
      </c>
      <c r="G837" s="30">
        <v>1329702.8500000001</v>
      </c>
      <c r="H837" s="14">
        <f t="shared" si="97"/>
        <v>100</v>
      </c>
    </row>
    <row r="838" spans="1:8" s="8" customFormat="1" ht="45" customHeight="1" x14ac:dyDescent="0.2">
      <c r="A838" s="27" t="s">
        <v>94</v>
      </c>
      <c r="B838" s="21" t="s">
        <v>59</v>
      </c>
      <c r="C838" s="16" t="s">
        <v>52</v>
      </c>
      <c r="D838" s="16" t="s">
        <v>577</v>
      </c>
      <c r="E838" s="16" t="s">
        <v>85</v>
      </c>
      <c r="F838" s="30">
        <v>398078.12</v>
      </c>
      <c r="G838" s="30">
        <v>398078.12</v>
      </c>
      <c r="H838" s="14">
        <f t="shared" si="97"/>
        <v>100</v>
      </c>
    </row>
    <row r="839" spans="1:8" s="8" customFormat="1" ht="31.5" customHeight="1" x14ac:dyDescent="0.2">
      <c r="A839" s="27" t="s">
        <v>105</v>
      </c>
      <c r="B839" s="21" t="s">
        <v>59</v>
      </c>
      <c r="C839" s="16" t="s">
        <v>52</v>
      </c>
      <c r="D839" s="16" t="s">
        <v>577</v>
      </c>
      <c r="E839" s="16" t="s">
        <v>101</v>
      </c>
      <c r="F839" s="30">
        <f>F840</f>
        <v>901183.03</v>
      </c>
      <c r="G839" s="30">
        <f>G840</f>
        <v>774583.03</v>
      </c>
      <c r="H839" s="14">
        <f t="shared" si="97"/>
        <v>85.951799380864941</v>
      </c>
    </row>
    <row r="840" spans="1:8" s="8" customFormat="1" ht="31.5" customHeight="1" x14ac:dyDescent="0.2">
      <c r="A840" s="27" t="s">
        <v>106</v>
      </c>
      <c r="B840" s="21" t="s">
        <v>59</v>
      </c>
      <c r="C840" s="16" t="s">
        <v>52</v>
      </c>
      <c r="D840" s="16" t="s">
        <v>577</v>
      </c>
      <c r="E840" s="16" t="s">
        <v>102</v>
      </c>
      <c r="F840" s="30">
        <f>F841</f>
        <v>901183.03</v>
      </c>
      <c r="G840" s="30">
        <f>G841</f>
        <v>774583.03</v>
      </c>
      <c r="H840" s="14">
        <f t="shared" si="97"/>
        <v>85.951799380864941</v>
      </c>
    </row>
    <row r="841" spans="1:8" s="8" customFormat="1" ht="24.75" customHeight="1" x14ac:dyDescent="0.2">
      <c r="A841" s="27" t="s">
        <v>107</v>
      </c>
      <c r="B841" s="21" t="s">
        <v>59</v>
      </c>
      <c r="C841" s="16" t="s">
        <v>52</v>
      </c>
      <c r="D841" s="16" t="s">
        <v>577</v>
      </c>
      <c r="E841" s="16" t="s">
        <v>103</v>
      </c>
      <c r="F841" s="30">
        <v>901183.03</v>
      </c>
      <c r="G841" s="30">
        <v>774583.03</v>
      </c>
      <c r="H841" s="14">
        <f t="shared" si="97"/>
        <v>85.951799380864941</v>
      </c>
    </row>
    <row r="842" spans="1:8" s="13" customFormat="1" ht="22.5" customHeight="1" x14ac:dyDescent="0.2">
      <c r="A842" s="26" t="s">
        <v>38</v>
      </c>
      <c r="B842" s="18" t="s">
        <v>53</v>
      </c>
      <c r="C842" s="19" t="s">
        <v>47</v>
      </c>
      <c r="D842" s="19" t="s">
        <v>79</v>
      </c>
      <c r="E842" s="19" t="s">
        <v>80</v>
      </c>
      <c r="F842" s="31">
        <f t="shared" ref="F842:G844" si="105">F843</f>
        <v>6254900</v>
      </c>
      <c r="G842" s="31">
        <f t="shared" si="105"/>
        <v>6200517.1800000006</v>
      </c>
      <c r="H842" s="15">
        <f t="shared" si="97"/>
        <v>99.130556523685442</v>
      </c>
    </row>
    <row r="843" spans="1:8" s="8" customFormat="1" ht="22.5" customHeight="1" x14ac:dyDescent="0.2">
      <c r="A843" s="27" t="s">
        <v>39</v>
      </c>
      <c r="B843" s="21" t="s">
        <v>53</v>
      </c>
      <c r="C843" s="16" t="s">
        <v>48</v>
      </c>
      <c r="D843" s="16" t="s">
        <v>79</v>
      </c>
      <c r="E843" s="16" t="s">
        <v>80</v>
      </c>
      <c r="F843" s="30">
        <f t="shared" si="105"/>
        <v>6254900</v>
      </c>
      <c r="G843" s="30">
        <f t="shared" si="105"/>
        <v>6200517.1800000006</v>
      </c>
      <c r="H843" s="14">
        <f t="shared" si="97"/>
        <v>99.130556523685442</v>
      </c>
    </row>
    <row r="844" spans="1:8" s="8" customFormat="1" ht="39" customHeight="1" x14ac:dyDescent="0.2">
      <c r="A844" s="27" t="s">
        <v>585</v>
      </c>
      <c r="B844" s="21" t="s">
        <v>53</v>
      </c>
      <c r="C844" s="16" t="s">
        <v>48</v>
      </c>
      <c r="D844" s="16" t="s">
        <v>582</v>
      </c>
      <c r="E844" s="16" t="s">
        <v>80</v>
      </c>
      <c r="F844" s="30">
        <f t="shared" si="105"/>
        <v>6254900</v>
      </c>
      <c r="G844" s="30">
        <f t="shared" si="105"/>
        <v>6200517.1800000006</v>
      </c>
      <c r="H844" s="14">
        <f t="shared" si="97"/>
        <v>99.130556523685442</v>
      </c>
    </row>
    <row r="845" spans="1:8" s="8" customFormat="1" ht="32.25" customHeight="1" x14ac:dyDescent="0.2">
      <c r="A845" s="27" t="s">
        <v>586</v>
      </c>
      <c r="B845" s="21" t="s">
        <v>53</v>
      </c>
      <c r="C845" s="16" t="s">
        <v>48</v>
      </c>
      <c r="D845" s="16" t="s">
        <v>583</v>
      </c>
      <c r="E845" s="16" t="s">
        <v>80</v>
      </c>
      <c r="F845" s="30">
        <f>F846+F856</f>
        <v>6254900</v>
      </c>
      <c r="G845" s="30">
        <f>G846+G856</f>
        <v>6200517.1800000006</v>
      </c>
      <c r="H845" s="14">
        <f t="shared" ref="H845:H862" si="106">G845/F845*100</f>
        <v>99.130556523685442</v>
      </c>
    </row>
    <row r="846" spans="1:8" s="8" customFormat="1" ht="22.5" customHeight="1" x14ac:dyDescent="0.2">
      <c r="A846" s="27" t="s">
        <v>587</v>
      </c>
      <c r="B846" s="21" t="s">
        <v>53</v>
      </c>
      <c r="C846" s="16" t="s">
        <v>48</v>
      </c>
      <c r="D846" s="16" t="s">
        <v>584</v>
      </c>
      <c r="E846" s="16" t="s">
        <v>80</v>
      </c>
      <c r="F846" s="30">
        <f>F847+F850+F853</f>
        <v>1853088.52</v>
      </c>
      <c r="G846" s="30">
        <f>G847+G850+G853</f>
        <v>1852849.87</v>
      </c>
      <c r="H846" s="14">
        <f t="shared" si="106"/>
        <v>99.987121500272423</v>
      </c>
    </row>
    <row r="847" spans="1:8" s="8" customFormat="1" ht="59.25" customHeight="1" x14ac:dyDescent="0.2">
      <c r="A847" s="27" t="s">
        <v>91</v>
      </c>
      <c r="B847" s="21" t="s">
        <v>53</v>
      </c>
      <c r="C847" s="16" t="s">
        <v>48</v>
      </c>
      <c r="D847" s="16" t="s">
        <v>584</v>
      </c>
      <c r="E847" s="16" t="s">
        <v>82</v>
      </c>
      <c r="F847" s="30">
        <f>F848</f>
        <v>521934.23</v>
      </c>
      <c r="G847" s="30">
        <f>G848</f>
        <v>521934.23</v>
      </c>
      <c r="H847" s="14">
        <f t="shared" si="106"/>
        <v>100</v>
      </c>
    </row>
    <row r="848" spans="1:8" s="8" customFormat="1" ht="25.5" customHeight="1" x14ac:dyDescent="0.2">
      <c r="A848" s="27" t="s">
        <v>92</v>
      </c>
      <c r="B848" s="21" t="s">
        <v>53</v>
      </c>
      <c r="C848" s="16" t="s">
        <v>48</v>
      </c>
      <c r="D848" s="16" t="s">
        <v>584</v>
      </c>
      <c r="E848" s="16" t="s">
        <v>83</v>
      </c>
      <c r="F848" s="30">
        <f>F849</f>
        <v>521934.23</v>
      </c>
      <c r="G848" s="30">
        <f>G849</f>
        <v>521934.23</v>
      </c>
      <c r="H848" s="14">
        <f t="shared" si="106"/>
        <v>100</v>
      </c>
    </row>
    <row r="849" spans="1:8" s="8" customFormat="1" ht="51.75" customHeight="1" x14ac:dyDescent="0.2">
      <c r="A849" s="27" t="s">
        <v>589</v>
      </c>
      <c r="B849" s="21" t="s">
        <v>53</v>
      </c>
      <c r="C849" s="16" t="s">
        <v>48</v>
      </c>
      <c r="D849" s="16" t="s">
        <v>584</v>
      </c>
      <c r="E849" s="16" t="s">
        <v>588</v>
      </c>
      <c r="F849" s="30">
        <v>521934.23</v>
      </c>
      <c r="G849" s="30">
        <v>521934.23</v>
      </c>
      <c r="H849" s="14">
        <f t="shared" si="106"/>
        <v>100</v>
      </c>
    </row>
    <row r="850" spans="1:8" s="8" customFormat="1" ht="30.75" customHeight="1" x14ac:dyDescent="0.2">
      <c r="A850" s="27" t="s">
        <v>105</v>
      </c>
      <c r="B850" s="21" t="s">
        <v>53</v>
      </c>
      <c r="C850" s="16" t="s">
        <v>48</v>
      </c>
      <c r="D850" s="16" t="s">
        <v>584</v>
      </c>
      <c r="E850" s="16" t="s">
        <v>101</v>
      </c>
      <c r="F850" s="30">
        <f>F851</f>
        <v>472443.29</v>
      </c>
      <c r="G850" s="30">
        <f>G851</f>
        <v>472204.64</v>
      </c>
      <c r="H850" s="14">
        <f t="shared" si="106"/>
        <v>99.949486000743079</v>
      </c>
    </row>
    <row r="851" spans="1:8" s="8" customFormat="1" ht="32.25" customHeight="1" x14ac:dyDescent="0.2">
      <c r="A851" s="27" t="s">
        <v>106</v>
      </c>
      <c r="B851" s="21" t="s">
        <v>53</v>
      </c>
      <c r="C851" s="16" t="s">
        <v>48</v>
      </c>
      <c r="D851" s="16" t="s">
        <v>584</v>
      </c>
      <c r="E851" s="16" t="s">
        <v>102</v>
      </c>
      <c r="F851" s="30">
        <f>F852</f>
        <v>472443.29</v>
      </c>
      <c r="G851" s="30">
        <f>G852</f>
        <v>472204.64</v>
      </c>
      <c r="H851" s="14">
        <f t="shared" si="106"/>
        <v>99.949486000743079</v>
      </c>
    </row>
    <row r="852" spans="1:8" s="8" customFormat="1" ht="22.5" customHeight="1" x14ac:dyDescent="0.2">
      <c r="A852" s="27" t="s">
        <v>107</v>
      </c>
      <c r="B852" s="21" t="s">
        <v>53</v>
      </c>
      <c r="C852" s="16" t="s">
        <v>48</v>
      </c>
      <c r="D852" s="16" t="s">
        <v>584</v>
      </c>
      <c r="E852" s="16" t="s">
        <v>103</v>
      </c>
      <c r="F852" s="30">
        <v>472443.29</v>
      </c>
      <c r="G852" s="30">
        <v>472204.64</v>
      </c>
      <c r="H852" s="14">
        <f t="shared" si="106"/>
        <v>99.949486000743079</v>
      </c>
    </row>
    <row r="853" spans="1:8" s="8" customFormat="1" ht="30.75" customHeight="1" x14ac:dyDescent="0.2">
      <c r="A853" s="27" t="s">
        <v>157</v>
      </c>
      <c r="B853" s="21" t="s">
        <v>53</v>
      </c>
      <c r="C853" s="16" t="s">
        <v>48</v>
      </c>
      <c r="D853" s="16" t="s">
        <v>584</v>
      </c>
      <c r="E853" s="16" t="s">
        <v>151</v>
      </c>
      <c r="F853" s="30">
        <f>F854</f>
        <v>858711</v>
      </c>
      <c r="G853" s="30">
        <f>G854</f>
        <v>858711</v>
      </c>
      <c r="H853" s="14">
        <f t="shared" si="106"/>
        <v>100</v>
      </c>
    </row>
    <row r="854" spans="1:8" s="8" customFormat="1" ht="22.5" customHeight="1" x14ac:dyDescent="0.2">
      <c r="A854" s="27" t="s">
        <v>211</v>
      </c>
      <c r="B854" s="21" t="s">
        <v>53</v>
      </c>
      <c r="C854" s="16" t="s">
        <v>48</v>
      </c>
      <c r="D854" s="16" t="s">
        <v>584</v>
      </c>
      <c r="E854" s="16" t="s">
        <v>206</v>
      </c>
      <c r="F854" s="30">
        <f>F855</f>
        <v>858711</v>
      </c>
      <c r="G854" s="30">
        <f>G855</f>
        <v>858711</v>
      </c>
      <c r="H854" s="14">
        <f t="shared" si="106"/>
        <v>100</v>
      </c>
    </row>
    <row r="855" spans="1:8" s="8" customFormat="1" ht="22.5" customHeight="1" x14ac:dyDescent="0.2">
      <c r="A855" s="27" t="s">
        <v>212</v>
      </c>
      <c r="B855" s="21" t="s">
        <v>53</v>
      </c>
      <c r="C855" s="16" t="s">
        <v>48</v>
      </c>
      <c r="D855" s="16" t="s">
        <v>584</v>
      </c>
      <c r="E855" s="16" t="s">
        <v>207</v>
      </c>
      <c r="F855" s="30">
        <v>858711</v>
      </c>
      <c r="G855" s="30">
        <v>858711</v>
      </c>
      <c r="H855" s="14">
        <f t="shared" si="106"/>
        <v>100</v>
      </c>
    </row>
    <row r="856" spans="1:8" s="8" customFormat="1" ht="32.25" customHeight="1" x14ac:dyDescent="0.2">
      <c r="A856" s="27" t="s">
        <v>591</v>
      </c>
      <c r="B856" s="21" t="s">
        <v>53</v>
      </c>
      <c r="C856" s="16" t="s">
        <v>48</v>
      </c>
      <c r="D856" s="16" t="s">
        <v>590</v>
      </c>
      <c r="E856" s="16" t="s">
        <v>80</v>
      </c>
      <c r="F856" s="30">
        <f>F857+F860</f>
        <v>4401811.4800000004</v>
      </c>
      <c r="G856" s="30">
        <f>G857+G860</f>
        <v>4347667.3100000005</v>
      </c>
      <c r="H856" s="14">
        <f t="shared" si="106"/>
        <v>98.769957090484027</v>
      </c>
    </row>
    <row r="857" spans="1:8" s="8" customFormat="1" ht="33.75" customHeight="1" x14ac:dyDescent="0.2">
      <c r="A857" s="27" t="s">
        <v>105</v>
      </c>
      <c r="B857" s="21" t="s">
        <v>53</v>
      </c>
      <c r="C857" s="16" t="s">
        <v>48</v>
      </c>
      <c r="D857" s="16" t="s">
        <v>590</v>
      </c>
      <c r="E857" s="16" t="s">
        <v>101</v>
      </c>
      <c r="F857" s="30">
        <f>F858</f>
        <v>3964461.48</v>
      </c>
      <c r="G857" s="30">
        <f>G858</f>
        <v>3910317.31</v>
      </c>
      <c r="H857" s="14">
        <f t="shared" si="106"/>
        <v>98.634261670263484</v>
      </c>
    </row>
    <row r="858" spans="1:8" s="8" customFormat="1" ht="30.75" customHeight="1" x14ac:dyDescent="0.2">
      <c r="A858" s="27" t="s">
        <v>106</v>
      </c>
      <c r="B858" s="21" t="s">
        <v>53</v>
      </c>
      <c r="C858" s="16" t="s">
        <v>48</v>
      </c>
      <c r="D858" s="16" t="s">
        <v>590</v>
      </c>
      <c r="E858" s="16" t="s">
        <v>102</v>
      </c>
      <c r="F858" s="30">
        <f>F859</f>
        <v>3964461.48</v>
      </c>
      <c r="G858" s="30">
        <f>G859</f>
        <v>3910317.31</v>
      </c>
      <c r="H858" s="14">
        <f t="shared" si="106"/>
        <v>98.634261670263484</v>
      </c>
    </row>
    <row r="859" spans="1:8" s="8" customFormat="1" ht="22.5" customHeight="1" x14ac:dyDescent="0.2">
      <c r="A859" s="27" t="s">
        <v>107</v>
      </c>
      <c r="B859" s="21" t="s">
        <v>53</v>
      </c>
      <c r="C859" s="16" t="s">
        <v>48</v>
      </c>
      <c r="D859" s="16" t="s">
        <v>590</v>
      </c>
      <c r="E859" s="16" t="s">
        <v>103</v>
      </c>
      <c r="F859" s="30">
        <v>3964461.48</v>
      </c>
      <c r="G859" s="30">
        <v>3910317.31</v>
      </c>
      <c r="H859" s="14">
        <f t="shared" si="106"/>
        <v>98.634261670263484</v>
      </c>
    </row>
    <row r="860" spans="1:8" s="8" customFormat="1" ht="32.25" customHeight="1" x14ac:dyDescent="0.2">
      <c r="A860" s="27" t="s">
        <v>157</v>
      </c>
      <c r="B860" s="21" t="s">
        <v>53</v>
      </c>
      <c r="C860" s="16" t="s">
        <v>48</v>
      </c>
      <c r="D860" s="16" t="s">
        <v>590</v>
      </c>
      <c r="E860" s="16" t="s">
        <v>151</v>
      </c>
      <c r="F860" s="30">
        <f>F861</f>
        <v>437350</v>
      </c>
      <c r="G860" s="30">
        <f>G861</f>
        <v>437350</v>
      </c>
      <c r="H860" s="14">
        <f t="shared" si="106"/>
        <v>100</v>
      </c>
    </row>
    <row r="861" spans="1:8" s="8" customFormat="1" ht="22.5" customHeight="1" x14ac:dyDescent="0.2">
      <c r="A861" s="27" t="s">
        <v>211</v>
      </c>
      <c r="B861" s="21" t="s">
        <v>53</v>
      </c>
      <c r="C861" s="16" t="s">
        <v>48</v>
      </c>
      <c r="D861" s="16" t="s">
        <v>590</v>
      </c>
      <c r="E861" s="16" t="s">
        <v>206</v>
      </c>
      <c r="F861" s="30">
        <f>F862</f>
        <v>437350</v>
      </c>
      <c r="G861" s="30">
        <f>G862</f>
        <v>437350</v>
      </c>
      <c r="H861" s="14">
        <f t="shared" si="106"/>
        <v>100</v>
      </c>
    </row>
    <row r="862" spans="1:8" s="8" customFormat="1" ht="22.5" customHeight="1" x14ac:dyDescent="0.2">
      <c r="A862" s="27" t="s">
        <v>212</v>
      </c>
      <c r="B862" s="21" t="s">
        <v>53</v>
      </c>
      <c r="C862" s="16" t="s">
        <v>48</v>
      </c>
      <c r="D862" s="16" t="s">
        <v>590</v>
      </c>
      <c r="E862" s="16" t="s">
        <v>207</v>
      </c>
      <c r="F862" s="30">
        <v>437350</v>
      </c>
      <c r="G862" s="30">
        <v>437350</v>
      </c>
      <c r="H862" s="14">
        <f t="shared" si="106"/>
        <v>100</v>
      </c>
    </row>
    <row r="863" spans="1:8" s="13" customFormat="1" ht="23.25" customHeight="1" x14ac:dyDescent="0.2">
      <c r="A863" s="42" t="s">
        <v>40</v>
      </c>
      <c r="B863" s="43" t="s">
        <v>57</v>
      </c>
      <c r="C863" s="44" t="s">
        <v>47</v>
      </c>
      <c r="D863" s="44" t="s">
        <v>79</v>
      </c>
      <c r="E863" s="44" t="s">
        <v>80</v>
      </c>
      <c r="F863" s="45">
        <f t="shared" ref="F863:G865" si="107">F864</f>
        <v>6541204</v>
      </c>
      <c r="G863" s="45">
        <f t="shared" si="107"/>
        <v>6541204</v>
      </c>
      <c r="H863" s="46">
        <f t="shared" ref="H863:H875" si="108">G863/F863*100</f>
        <v>100</v>
      </c>
    </row>
    <row r="864" spans="1:8" s="8" customFormat="1" ht="23.25" customHeight="1" x14ac:dyDescent="0.2">
      <c r="A864" s="47" t="s">
        <v>41</v>
      </c>
      <c r="B864" s="21" t="s">
        <v>57</v>
      </c>
      <c r="C864" s="48" t="s">
        <v>48</v>
      </c>
      <c r="D864" s="48" t="s">
        <v>79</v>
      </c>
      <c r="E864" s="48" t="s">
        <v>80</v>
      </c>
      <c r="F864" s="49">
        <f t="shared" si="107"/>
        <v>6541204</v>
      </c>
      <c r="G864" s="49">
        <f t="shared" si="107"/>
        <v>6541204</v>
      </c>
      <c r="H864" s="50">
        <f t="shared" si="108"/>
        <v>100</v>
      </c>
    </row>
    <row r="865" spans="1:8" s="8" customFormat="1" ht="30.75" customHeight="1" x14ac:dyDescent="0.2">
      <c r="A865" s="47" t="s">
        <v>251</v>
      </c>
      <c r="B865" s="21" t="s">
        <v>57</v>
      </c>
      <c r="C865" s="48" t="s">
        <v>48</v>
      </c>
      <c r="D865" s="48" t="s">
        <v>244</v>
      </c>
      <c r="E865" s="48" t="s">
        <v>80</v>
      </c>
      <c r="F865" s="49">
        <f t="shared" si="107"/>
        <v>6541204</v>
      </c>
      <c r="G865" s="49">
        <f t="shared" si="107"/>
        <v>6541204</v>
      </c>
      <c r="H865" s="50">
        <f t="shared" si="108"/>
        <v>100</v>
      </c>
    </row>
    <row r="866" spans="1:8" s="8" customFormat="1" ht="35.25" customHeight="1" x14ac:dyDescent="0.2">
      <c r="A866" s="47" t="s">
        <v>592</v>
      </c>
      <c r="B866" s="21" t="s">
        <v>57</v>
      </c>
      <c r="C866" s="48" t="s">
        <v>48</v>
      </c>
      <c r="D866" s="48" t="s">
        <v>594</v>
      </c>
      <c r="E866" s="48" t="s">
        <v>80</v>
      </c>
      <c r="F866" s="49">
        <f>F867+F871</f>
        <v>6541204</v>
      </c>
      <c r="G866" s="49">
        <f>G867+G871</f>
        <v>6541204</v>
      </c>
      <c r="H866" s="50">
        <f t="shared" si="108"/>
        <v>100</v>
      </c>
    </row>
    <row r="867" spans="1:8" s="8" customFormat="1" ht="36" customHeight="1" x14ac:dyDescent="0.2">
      <c r="A867" s="47" t="s">
        <v>593</v>
      </c>
      <c r="B867" s="21" t="s">
        <v>57</v>
      </c>
      <c r="C867" s="48" t="s">
        <v>48</v>
      </c>
      <c r="D867" s="48" t="s">
        <v>595</v>
      </c>
      <c r="E867" s="48" t="s">
        <v>80</v>
      </c>
      <c r="F867" s="49">
        <f t="shared" ref="F867:G869" si="109">F868</f>
        <v>6071204</v>
      </c>
      <c r="G867" s="49">
        <f t="shared" si="109"/>
        <v>6071204</v>
      </c>
      <c r="H867" s="50">
        <f t="shared" si="108"/>
        <v>100</v>
      </c>
    </row>
    <row r="868" spans="1:8" s="8" customFormat="1" ht="30.75" customHeight="1" x14ac:dyDescent="0.2">
      <c r="A868" s="47" t="s">
        <v>157</v>
      </c>
      <c r="B868" s="21" t="s">
        <v>57</v>
      </c>
      <c r="C868" s="48" t="s">
        <v>48</v>
      </c>
      <c r="D868" s="48" t="s">
        <v>595</v>
      </c>
      <c r="E868" s="48" t="s">
        <v>151</v>
      </c>
      <c r="F868" s="49">
        <f t="shared" si="109"/>
        <v>6071204</v>
      </c>
      <c r="G868" s="49">
        <f t="shared" si="109"/>
        <v>6071204</v>
      </c>
      <c r="H868" s="50">
        <f t="shared" si="108"/>
        <v>100</v>
      </c>
    </row>
    <row r="869" spans="1:8" s="8" customFormat="1" ht="23.25" customHeight="1" x14ac:dyDescent="0.2">
      <c r="A869" s="47" t="s">
        <v>211</v>
      </c>
      <c r="B869" s="21" t="s">
        <v>57</v>
      </c>
      <c r="C869" s="48" t="s">
        <v>48</v>
      </c>
      <c r="D869" s="48" t="s">
        <v>595</v>
      </c>
      <c r="E869" s="48" t="s">
        <v>206</v>
      </c>
      <c r="F869" s="49">
        <f t="shared" si="109"/>
        <v>6071204</v>
      </c>
      <c r="G869" s="49">
        <f t="shared" si="109"/>
        <v>6071204</v>
      </c>
      <c r="H869" s="50">
        <f t="shared" si="108"/>
        <v>100</v>
      </c>
    </row>
    <row r="870" spans="1:8" s="8" customFormat="1" ht="42" customHeight="1" x14ac:dyDescent="0.2">
      <c r="A870" s="47" t="s">
        <v>359</v>
      </c>
      <c r="B870" s="21" t="s">
        <v>57</v>
      </c>
      <c r="C870" s="48" t="s">
        <v>48</v>
      </c>
      <c r="D870" s="48" t="s">
        <v>595</v>
      </c>
      <c r="E870" s="48" t="s">
        <v>348</v>
      </c>
      <c r="F870" s="49">
        <v>6071204</v>
      </c>
      <c r="G870" s="49">
        <v>6071204</v>
      </c>
      <c r="H870" s="50">
        <f t="shared" si="108"/>
        <v>100</v>
      </c>
    </row>
    <row r="871" spans="1:8" s="8" customFormat="1" ht="33.75" customHeight="1" x14ac:dyDescent="0.2">
      <c r="A871" s="47" t="s">
        <v>135</v>
      </c>
      <c r="B871" s="21" t="s">
        <v>57</v>
      </c>
      <c r="C871" s="48" t="s">
        <v>48</v>
      </c>
      <c r="D871" s="48" t="s">
        <v>596</v>
      </c>
      <c r="E871" s="48" t="s">
        <v>80</v>
      </c>
      <c r="F871" s="49">
        <f t="shared" ref="F871:G873" si="110">F872</f>
        <v>470000</v>
      </c>
      <c r="G871" s="49">
        <f t="shared" si="110"/>
        <v>470000</v>
      </c>
      <c r="H871" s="50">
        <f t="shared" si="108"/>
        <v>100</v>
      </c>
    </row>
    <row r="872" spans="1:8" s="8" customFormat="1" ht="36" customHeight="1" x14ac:dyDescent="0.2">
      <c r="A872" s="47" t="s">
        <v>157</v>
      </c>
      <c r="B872" s="21" t="s">
        <v>57</v>
      </c>
      <c r="C872" s="48" t="s">
        <v>48</v>
      </c>
      <c r="D872" s="48" t="s">
        <v>596</v>
      </c>
      <c r="E872" s="48" t="s">
        <v>151</v>
      </c>
      <c r="F872" s="49">
        <f t="shared" si="110"/>
        <v>470000</v>
      </c>
      <c r="G872" s="49">
        <f t="shared" si="110"/>
        <v>470000</v>
      </c>
      <c r="H872" s="50">
        <f t="shared" si="108"/>
        <v>100</v>
      </c>
    </row>
    <row r="873" spans="1:8" s="8" customFormat="1" ht="23.25" customHeight="1" x14ac:dyDescent="0.2">
      <c r="A873" s="47" t="s">
        <v>211</v>
      </c>
      <c r="B873" s="21" t="s">
        <v>57</v>
      </c>
      <c r="C873" s="48" t="s">
        <v>48</v>
      </c>
      <c r="D873" s="48" t="s">
        <v>596</v>
      </c>
      <c r="E873" s="48" t="s">
        <v>206</v>
      </c>
      <c r="F873" s="49">
        <f t="shared" si="110"/>
        <v>470000</v>
      </c>
      <c r="G873" s="49">
        <f t="shared" si="110"/>
        <v>470000</v>
      </c>
      <c r="H873" s="50">
        <f t="shared" si="108"/>
        <v>100</v>
      </c>
    </row>
    <row r="874" spans="1:8" s="8" customFormat="1" ht="23.25" customHeight="1" x14ac:dyDescent="0.2">
      <c r="A874" s="47" t="s">
        <v>212</v>
      </c>
      <c r="B874" s="21" t="s">
        <v>57</v>
      </c>
      <c r="C874" s="48" t="s">
        <v>48</v>
      </c>
      <c r="D874" s="48" t="s">
        <v>596</v>
      </c>
      <c r="E874" s="48" t="s">
        <v>207</v>
      </c>
      <c r="F874" s="49">
        <v>470000</v>
      </c>
      <c r="G874" s="49">
        <v>470000</v>
      </c>
      <c r="H874" s="50">
        <f t="shared" si="108"/>
        <v>100</v>
      </c>
    </row>
    <row r="875" spans="1:8" s="13" customFormat="1" ht="24" customHeight="1" x14ac:dyDescent="0.2">
      <c r="A875" s="22" t="s">
        <v>60</v>
      </c>
      <c r="B875" s="23"/>
      <c r="C875" s="24"/>
      <c r="D875" s="24"/>
      <c r="E875" s="24"/>
      <c r="F875" s="32">
        <f>F13+F186+F198+F210+F296+F430+F643+F769+F777+F842+F863</f>
        <v>1351817512.98</v>
      </c>
      <c r="G875" s="32">
        <f>G13+G186+G198+G210+G296+G430+G643+G769+G777+G842+G863</f>
        <v>1245599638.6200001</v>
      </c>
      <c r="H875" s="12">
        <f t="shared" si="108"/>
        <v>92.142587787174833</v>
      </c>
    </row>
  </sheetData>
  <autoFilter ref="A12:H12"/>
  <mergeCells count="14">
    <mergeCell ref="G1:H1"/>
    <mergeCell ref="A7:H7"/>
    <mergeCell ref="A8:H8"/>
    <mergeCell ref="H10:H11"/>
    <mergeCell ref="A10:A11"/>
    <mergeCell ref="B10:B11"/>
    <mergeCell ref="C10:C11"/>
    <mergeCell ref="F10:F11"/>
    <mergeCell ref="G10:G11"/>
    <mergeCell ref="D10:D11"/>
    <mergeCell ref="E10:E11"/>
    <mergeCell ref="F2:H2"/>
    <mergeCell ref="F3:H3"/>
    <mergeCell ref="F4:H4"/>
  </mergeCells>
  <pageMargins left="0.98425196850393704" right="0.39370078740157483" top="0.78740157480314965" bottom="0.78740157480314965" header="0" footer="0"/>
  <pageSetup paperSize="9" scale="62" fitToWidth="2" fitToHeight="0" orientation="portrait" r:id="rId1"/>
  <headerFooter>
    <evenFooter>&amp;R&amp;D&amp; СТР.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104</cp:lastModifiedBy>
  <cp:lastPrinted>2026-03-25T05:39:30Z</cp:lastPrinted>
  <dcterms:created xsi:type="dcterms:W3CDTF">2023-02-14T04:49:54Z</dcterms:created>
  <dcterms:modified xsi:type="dcterms:W3CDTF">2026-04-30T02:28:10Z</dcterms:modified>
</cp:coreProperties>
</file>